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tabRatio="738"/>
  </bookViews>
  <sheets>
    <sheet name="基礎データ" sheetId="10" r:id="rId1"/>
    <sheet name="1-3要領" sheetId="1" r:id="rId2"/>
    <sheet name="1事業報告書" sheetId="2" r:id="rId3"/>
    <sheet name="2決算書" sheetId="3" r:id="rId4"/>
    <sheet name="3出納簿" sheetId="4" r:id="rId5"/>
    <sheet name="4事業計画" sheetId="12" r:id="rId6"/>
    <sheet name="5予算書" sheetId="6" r:id="rId7"/>
    <sheet name="6出金伝票" sheetId="7" r:id="rId8"/>
    <sheet name="7領収書" sheetId="8" r:id="rId9"/>
    <sheet name="8収支報告書" sheetId="9" r:id="rId10"/>
  </sheets>
  <definedNames>
    <definedName name="_GoBack" localSheetId="2">'1事業報告書'!#REF!</definedName>
    <definedName name="_GoBack" localSheetId="5">'4事業計画'!#REF!</definedName>
    <definedName name="_xlnm.Print_Area" localSheetId="1">'1-3要領'!$A$1:$K$111</definedName>
    <definedName name="_xlnm.Print_Area" localSheetId="2">'1事業報告書'!$A$1:$T$14</definedName>
    <definedName name="_xlnm.Print_Area" localSheetId="3">'2決算書'!$A$1:$F$59</definedName>
    <definedName name="_xlnm.Print_Area" localSheetId="5">'4事業計画'!$A$1:$T$14</definedName>
    <definedName name="_xlnm.Print_Area" localSheetId="6">'5予算書'!$A$1:$E$51</definedName>
    <definedName name="_xlnm.Print_Area" localSheetId="7">'6出金伝票'!$B$2:$W$37</definedName>
    <definedName name="_xlnm.Print_Area" localSheetId="9">'8収支報告書'!$A$1:$C$33</definedName>
  </definedNames>
  <calcPr calcId="162913"/>
</workbook>
</file>

<file path=xl/calcChain.xml><?xml version="1.0" encoding="utf-8"?>
<calcChain xmlns="http://schemas.openxmlformats.org/spreadsheetml/2006/main">
  <c r="A3" i="12" l="1"/>
  <c r="S4" i="12"/>
  <c r="S1" i="12"/>
  <c r="E5" i="6" l="1"/>
  <c r="A3" i="6"/>
  <c r="E6" i="3"/>
  <c r="E15" i="3" s="1"/>
  <c r="D6" i="3"/>
  <c r="D15" i="3" s="1"/>
  <c r="E1" i="6"/>
  <c r="C50" i="6"/>
  <c r="C42" i="6"/>
  <c r="C38" i="6"/>
  <c r="C31" i="6"/>
  <c r="C19" i="6"/>
  <c r="L26" i="8" l="1"/>
  <c r="B17" i="9"/>
  <c r="C28" i="9"/>
  <c r="C1" i="9"/>
  <c r="E29" i="4" l="1"/>
  <c r="A3" i="4"/>
  <c r="H1" i="4"/>
  <c r="F5" i="3"/>
  <c r="F1" i="3"/>
  <c r="A3" i="3"/>
  <c r="A3" i="2"/>
  <c r="S4" i="2"/>
  <c r="S1" i="2"/>
  <c r="I12" i="4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8" i="4"/>
  <c r="I10" i="4"/>
  <c r="I11" i="4"/>
  <c r="I9" i="4"/>
  <c r="C51" i="6" l="1"/>
  <c r="B5" i="10"/>
  <c r="A8" i="12" s="1"/>
  <c r="A8" i="2" l="1"/>
  <c r="S3" i="12"/>
  <c r="E4" i="6"/>
  <c r="C14" i="8"/>
  <c r="C26" i="9"/>
  <c r="C8" i="9"/>
  <c r="I24" i="8"/>
  <c r="F4" i="3"/>
  <c r="H4" i="4"/>
  <c r="S3" i="2"/>
  <c r="E58" i="3"/>
  <c r="D58" i="3"/>
  <c r="E50" i="3"/>
  <c r="D50" i="3"/>
  <c r="E46" i="3"/>
  <c r="D46" i="3"/>
  <c r="E39" i="3"/>
  <c r="D39" i="3"/>
  <c r="E27" i="3"/>
  <c r="E59" i="3" s="1"/>
  <c r="D27" i="3"/>
  <c r="D59" i="3" s="1"/>
  <c r="E13" i="3"/>
  <c r="D13" i="3"/>
</calcChain>
</file>

<file path=xl/comments1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行の高さ、セル結合等は自由に変更していただいて結構です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行の高さ、セル結合等は自由に変更していただいて結構です</t>
        </r>
      </text>
    </comment>
  </commentList>
</comments>
</file>

<file path=xl/sharedStrings.xml><?xml version="1.0" encoding="utf-8"?>
<sst xmlns="http://schemas.openxmlformats.org/spreadsheetml/2006/main" count="499" uniqueCount="333">
  <si>
    <t>年度末の事務処理について</t>
  </si>
  <si>
    <t>会計処理について</t>
  </si>
  <si>
    <t>大学教授級</t>
  </si>
  <si>
    <t>１人１時間</t>
  </si>
  <si>
    <t>大学准教授級</t>
  </si>
  <si>
    <t>〃</t>
  </si>
  <si>
    <t>大学講師級</t>
  </si>
  <si>
    <t>公立教員</t>
  </si>
  <si>
    <t>年月日</t>
  </si>
  <si>
    <t>摘　　　　要</t>
  </si>
  <si>
    <t>収入金額</t>
  </si>
  <si>
    <t>支払金額</t>
  </si>
  <si>
    <t>差引金額</t>
  </si>
  <si>
    <t>領収書番号</t>
  </si>
  <si>
    <t>科　　目</t>
  </si>
  <si>
    <t>摘　　要</t>
  </si>
  <si>
    <t>年</t>
  </si>
  <si>
    <t>月</t>
  </si>
  <si>
    <t>日</t>
  </si>
  <si>
    <t>適切に処理されていることを認めます。</t>
  </si>
  <si>
    <t xml:space="preserve">  　【参考】県教委の積算単価</t>
  </si>
  <si>
    <t xml:space="preserve">        ０円</t>
  </si>
  <si>
    <t>(3)　会計簿</t>
    <phoneticPr fontId="1"/>
  </si>
  <si>
    <t>１　提出物ならびに提出部数</t>
    <phoneticPr fontId="1"/>
  </si>
  <si>
    <t>１部【様式１】</t>
    <rPh sb="1" eb="2">
      <t>ブ</t>
    </rPh>
    <rPh sb="3" eb="5">
      <t>ヨウシキ</t>
    </rPh>
    <phoneticPr fontId="1"/>
  </si>
  <si>
    <t>１部【様式２】</t>
    <rPh sb="1" eb="2">
      <t>ブ</t>
    </rPh>
    <rPh sb="3" eb="5">
      <t>ヨウシキ</t>
    </rPh>
    <phoneticPr fontId="1"/>
  </si>
  <si>
    <t>(2)　平成３０年度決算書</t>
    <phoneticPr fontId="1"/>
  </si>
  <si>
    <t>(1)　平成３０年度事業報告書</t>
    <phoneticPr fontId="1"/>
  </si>
  <si>
    <t>１部　【様式３】</t>
    <phoneticPr fontId="1"/>
  </si>
  <si>
    <t>１部（出金伝票【様式６】、その裏面に領収書添付）</t>
    <phoneticPr fontId="1"/>
  </si>
  <si>
    <t>１冊　　解約済みのもの</t>
    <phoneticPr fontId="1"/>
  </si>
  <si>
    <t>１部　【様式８】と現金で利息（利息０の場合も報告書は提出）</t>
    <phoneticPr fontId="1"/>
  </si>
  <si>
    <t>○　出納簿</t>
    <rPh sb="4" eb="5">
      <t>ボ</t>
    </rPh>
    <phoneticPr fontId="1"/>
  </si>
  <si>
    <t>○　領収書綴り</t>
    <phoneticPr fontId="1"/>
  </si>
  <si>
    <t>○　預金通帳</t>
    <phoneticPr fontId="1"/>
  </si>
  <si>
    <t>○　収入報告書</t>
    <phoneticPr fontId="1"/>
  </si>
  <si>
    <t>各１部</t>
    <rPh sb="0" eb="1">
      <t>カク</t>
    </rPh>
    <rPh sb="2" eb="3">
      <t>ブ</t>
    </rPh>
    <phoneticPr fontId="1"/>
  </si>
  <si>
    <t>(4)  事業に伴う資料</t>
    <phoneticPr fontId="1"/>
  </si>
  <si>
    <t>　　※  事業とは、香中研の予算に伴う事業であり、夏季研修会及び研究大会等を含む。</t>
  </si>
  <si>
    <t>６、９９０円</t>
  </si>
  <si>
    <t>５、４４０円</t>
  </si>
  <si>
    <t>４、６２０円</t>
  </si>
  <si>
    <t xml:space="preserve">    　※  講演料、実技指導料として支払われる講師謝金から、１０．２１％の源泉徴収を行うこと。</t>
  </si>
  <si>
    <t>（助言者等、脇役的なものは源泉徴収しない）</t>
  </si>
  <si>
    <t xml:space="preserve">    　※  公立教員が勤務時間中に講師・助言者を務めた場合、謝金は支払わないこと。</t>
  </si>
  <si>
    <t>平成３０年度会計監査の結果、関係書類等が整備され、</t>
  </si>
  <si>
    <t>※ファイルは市販のものでよい。（特に指定はない）</t>
    <phoneticPr fontId="1"/>
  </si>
  <si>
    <t>その他注意事項</t>
    <rPh sb="2" eb="3">
      <t>タ</t>
    </rPh>
    <rPh sb="3" eb="5">
      <t>チュウイ</t>
    </rPh>
    <rPh sb="5" eb="7">
      <t>ジコウ</t>
    </rPh>
    <phoneticPr fontId="1"/>
  </si>
  <si>
    <t>資料右肩</t>
    <rPh sb="0" eb="2">
      <t>シリョウ</t>
    </rPh>
    <rPh sb="2" eb="4">
      <t>ミギカタ</t>
    </rPh>
    <phoneticPr fontId="1"/>
  </si>
  <si>
    <t>香川県中学校教育研究会　事務局</t>
    <phoneticPr fontId="1"/>
  </si>
  <si>
    <t>２　提出期限</t>
    <phoneticPr fontId="1"/>
  </si>
  <si>
    <t>３　提出先</t>
    <phoneticPr fontId="1"/>
  </si>
  <si>
    <t>Tel: (087）841-2236</t>
    <phoneticPr fontId="1"/>
  </si>
  <si>
    <t>高松市立屋島中学校</t>
    <rPh sb="7" eb="9">
      <t>ガッコウ</t>
    </rPh>
    <phoneticPr fontId="1"/>
  </si>
  <si>
    <t>Fax:（087）841-2249</t>
    <phoneticPr fontId="1"/>
  </si>
  <si>
    <t>平成３１年２月１４日（木）・１５日（金）</t>
    <phoneticPr fontId="1"/>
  </si>
  <si>
    <t>事業に伴う資料には、支払番号欄を設け、領収書No.を記入し、番号順に綴じる。</t>
    <rPh sb="14" eb="15">
      <t>ラン</t>
    </rPh>
    <rPh sb="16" eb="17">
      <t>モウ</t>
    </rPh>
    <phoneticPr fontId="1"/>
  </si>
  <si>
    <t>会計簿とは出納簿のことである。【様式３】</t>
    <phoneticPr fontId="1"/>
  </si>
  <si>
    <t>予算どおり執行することを原則とする。</t>
    <phoneticPr fontId="1"/>
  </si>
  <si>
    <t xml:space="preserve">流転用について  </t>
    <phoneticPr fontId="1"/>
  </si>
  <si>
    <t>出納簿には、会計監査印が必要である。（各支部、部会で監査すること）</t>
    <phoneticPr fontId="1"/>
  </si>
  <si>
    <t>対象見積書は、３万円以上のものに対して必要である。（３社見積）</t>
    <phoneticPr fontId="1"/>
  </si>
  <si>
    <t>利息は会計簿にはつけない。</t>
    <phoneticPr fontId="1"/>
  </si>
  <si>
    <t>資料（研修会・研究会等の案内状、委嘱状等）、研究成果刊行物の表紙右上肩に、領収書番号を明記すること。</t>
    <phoneticPr fontId="1"/>
  </si>
  <si>
    <t>出金伝票【様式６】の科目欄は、該当するものを上段・下段１カ所ずつ○で囲むこと</t>
    <rPh sb="0" eb="2">
      <t>シュッキン</t>
    </rPh>
    <phoneticPr fontId="1"/>
  </si>
  <si>
    <t>領収書、見積書、納品書または請求書を出金伝票の裏面に貼付の場合は、横とじの場合、出金伝票を左へめくった時に、一番上が領収書になるよう、見やすく貼付すること。</t>
    <phoneticPr fontId="1"/>
  </si>
  <si>
    <t>領収書について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</si>
  <si>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</si>
  <si>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</si>
  <si>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</si>
  <si>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</si>
  <si>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</si>
  <si>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</si>
  <si>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</si>
  <si>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</si>
  <si>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</si>
  <si>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</si>
  <si>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</si>
  <si>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預金通帳</t>
    <phoneticPr fontId="1"/>
  </si>
  <si>
    <t>12</t>
    <phoneticPr fontId="1"/>
  </si>
  <si>
    <t>講師謝金</t>
    <phoneticPr fontId="1"/>
  </si>
  <si>
    <t>13</t>
    <phoneticPr fontId="1"/>
  </si>
  <si>
    <t>14</t>
    <phoneticPr fontId="1"/>
  </si>
  <si>
    <t>出納簿の会計監査記入例</t>
    <rPh sb="0" eb="3">
      <t>スイトウボ</t>
    </rPh>
    <phoneticPr fontId="1"/>
  </si>
  <si>
    <t>　預金通帳と、解約時までの利息、その利息を雑収入とした収入報告書【様式８】を事務局に提出する。なお、利息等がない場合（０）でも、収入報告書【様式８】は提出する。</t>
    <phoneticPr fontId="1"/>
  </si>
  <si>
    <t>１部　【様式４】</t>
    <phoneticPr fontId="1"/>
  </si>
  <si>
    <t>１部　【様式５】</t>
    <phoneticPr fontId="1"/>
  </si>
  <si>
    <t>(5)　平成３１年度事業計画書</t>
    <phoneticPr fontId="1"/>
  </si>
  <si>
    <t>(6)　平成３１年度予算書</t>
    <phoneticPr fontId="1"/>
  </si>
  <si>
    <t>(1)　パソコン、ワープロによる作成も可とする。</t>
    <phoneticPr fontId="1"/>
  </si>
  <si>
    <r>
      <t>(2)　</t>
    </r>
    <r>
      <rPr>
        <u/>
        <sz val="11"/>
        <color rgb="FF000000"/>
        <rFont val="ＭＳ Ｐ明朝"/>
        <family val="1"/>
        <charset val="128"/>
      </rPr>
      <t>「収入簿」「科目別支出簿」「郵便切手受払簿」は作成しなくてもよいこととする。</t>
    </r>
    <phoneticPr fontId="1"/>
  </si>
  <si>
    <t>①　「○○中学校殿」「○○部会様」「○○先生様」「上様」等は不可</t>
    <phoneticPr fontId="1"/>
  </si>
  <si>
    <t>(1)　他へ費用をまわしたときに「転用」という。（～へ転用）</t>
    <phoneticPr fontId="1"/>
  </si>
  <si>
    <t>(2)　他より費用を受けたときに「流用」という。（～から流用）</t>
    <phoneticPr fontId="1"/>
  </si>
  <si>
    <t>(1)　領収書の住所、個人名、印を忘れないこと。</t>
    <phoneticPr fontId="1"/>
  </si>
  <si>
    <t>(2)　出金伝票以外の領収書も差し支えないが、宛名に注意すること。</t>
    <phoneticPr fontId="1"/>
  </si>
  <si>
    <t>②　「香中研○○支部長殿」「香中研○○部会長殿」は可</t>
    <phoneticPr fontId="1"/>
  </si>
  <si>
    <t>(1)　平成３０年度用の新しい通帳を必ず作ること。</t>
    <phoneticPr fontId="1"/>
  </si>
  <si>
    <t>(2)　平成３１年２月の第２回事務局長・会計長会までに解約すること。</t>
    <phoneticPr fontId="1"/>
  </si>
  <si>
    <t>平成３０年度　香中研　○○支部・部会　出納簿</t>
    <phoneticPr fontId="1"/>
  </si>
  <si>
    <t>平成３１年２月○日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</si>
  <si>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(3)　同費目間での流・転用はかまわない。</t>
    <phoneticPr fontId="1"/>
  </si>
  <si>
    <t>15</t>
    <phoneticPr fontId="1"/>
  </si>
  <si>
    <t>その他</t>
    <rPh sb="2" eb="3">
      <t>タ</t>
    </rPh>
    <phoneticPr fontId="1"/>
  </si>
  <si>
    <t>不明な点は、事務局に問い合わせること</t>
    <rPh sb="0" eb="2">
      <t>フメイ</t>
    </rPh>
    <rPh sb="3" eb="4">
      <t>テン</t>
    </rPh>
    <rPh sb="6" eb="9">
      <t>ジムキョク</t>
    </rPh>
    <rPh sb="10" eb="11">
      <t>ト</t>
    </rPh>
    <rPh sb="12" eb="13">
      <t>ア</t>
    </rPh>
    <phoneticPr fontId="1"/>
  </si>
  <si>
    <t>担当：谷</t>
    <rPh sb="0" eb="2">
      <t>タントウ</t>
    </rPh>
    <rPh sb="3" eb="4">
      <t>タニ</t>
    </rPh>
    <phoneticPr fontId="1"/>
  </si>
  <si>
    <t>ya50412@edu-tens.net</t>
    <phoneticPr fontId="1"/>
  </si>
  <si>
    <r>
      <t>(3)　</t>
    </r>
    <r>
      <rPr>
        <u/>
        <sz val="11"/>
        <color rgb="FF000000"/>
        <rFont val="ＭＳ Ｐ明朝"/>
        <family val="1"/>
        <charset val="128"/>
      </rPr>
      <t>「図書台帳」「貸出簿」「備品台帳」は、必要に応じて作成すればよいこととする。</t>
    </r>
    <phoneticPr fontId="1"/>
  </si>
  <si>
    <r>
      <t>出納簿と領収書の日付と金額は一致すること。</t>
    </r>
    <r>
      <rPr>
        <u/>
        <sz val="11"/>
        <color rgb="FF000000"/>
        <rFont val="ＭＳ Ｐ明朝"/>
        <family val="1"/>
        <charset val="128"/>
      </rPr>
      <t>但し、通帳の日付については、必ずしも一致しなくてもよいこととする。(１週間程度の不一致は可)</t>
    </r>
    <phoneticPr fontId="1"/>
  </si>
  <si>
    <t>研究大会及び研修会</t>
  </si>
  <si>
    <t>調査研究</t>
  </si>
  <si>
    <t>研究成果刊行</t>
  </si>
  <si>
    <t>研究用図書購入</t>
  </si>
  <si>
    <t>実施年月日</t>
  </si>
  <si>
    <t>場　　所</t>
  </si>
  <si>
    <t>会の名称</t>
  </si>
  <si>
    <t>内　　容</t>
  </si>
  <si>
    <t>様式１</t>
    <rPh sb="0" eb="2">
      <t>ヨウシキ</t>
    </rPh>
    <phoneticPr fontId="1"/>
  </si>
  <si>
    <t>収入の部</t>
  </si>
  <si>
    <t>会　費</t>
  </si>
  <si>
    <t>補助金</t>
  </si>
  <si>
    <t>寄付金</t>
  </si>
  <si>
    <t>雑収入</t>
  </si>
  <si>
    <t>繰越金</t>
  </si>
  <si>
    <t>その他</t>
  </si>
  <si>
    <t>計</t>
  </si>
  <si>
    <t>研究大会費・研修会費</t>
  </si>
  <si>
    <t>講師謝金</t>
  </si>
  <si>
    <t>旅費</t>
  </si>
  <si>
    <t>資料費</t>
  </si>
  <si>
    <t>図書購入費</t>
  </si>
  <si>
    <t>借損料</t>
  </si>
  <si>
    <t>印刷製本費</t>
  </si>
  <si>
    <t>会議費</t>
  </si>
  <si>
    <t>消耗品費</t>
  </si>
  <si>
    <t>通信運搬費</t>
  </si>
  <si>
    <t>その他雑費</t>
  </si>
  <si>
    <t>合　計</t>
  </si>
  <si>
    <t>研究調査費</t>
  </si>
  <si>
    <t>研究成果刊行費</t>
  </si>
  <si>
    <t>科　　　　目</t>
  </si>
  <si>
    <t>予算計上額</t>
  </si>
  <si>
    <t>様式６</t>
    <rPh sb="0" eb="2">
      <t>ヨウシキ</t>
    </rPh>
    <phoneticPr fontId="11"/>
  </si>
  <si>
    <t>支 払 番 号</t>
    <rPh sb="0" eb="1">
      <t>ササ</t>
    </rPh>
    <rPh sb="2" eb="3">
      <t>バライ</t>
    </rPh>
    <rPh sb="4" eb="5">
      <t>バン</t>
    </rPh>
    <rPh sb="6" eb="7">
      <t>ゴウ</t>
    </rPh>
    <phoneticPr fontId="11"/>
  </si>
  <si>
    <t xml:space="preserve"> No.</t>
    <phoneticPr fontId="11"/>
  </si>
  <si>
    <t>出　　金　　伝　　票</t>
    <rPh sb="0" eb="1">
      <t>デ</t>
    </rPh>
    <rPh sb="3" eb="4">
      <t>キン</t>
    </rPh>
    <rPh sb="6" eb="7">
      <t>デン</t>
    </rPh>
    <rPh sb="9" eb="10">
      <t>ヒョウ</t>
    </rPh>
    <phoneticPr fontId="11"/>
  </si>
  <si>
    <t>起　　案</t>
    <rPh sb="0" eb="1">
      <t>オコシ</t>
    </rPh>
    <rPh sb="3" eb="4">
      <t>アン</t>
    </rPh>
    <phoneticPr fontId="11"/>
  </si>
  <si>
    <t>　　　年　　　月　　　日</t>
    <rPh sb="3" eb="4">
      <t>ネン</t>
    </rPh>
    <rPh sb="7" eb="8">
      <t>ツキ</t>
    </rPh>
    <rPh sb="11" eb="12">
      <t>ニチ</t>
    </rPh>
    <phoneticPr fontId="11"/>
  </si>
  <si>
    <t>支 出 処 理</t>
    <rPh sb="0" eb="1">
      <t>ササ</t>
    </rPh>
    <rPh sb="2" eb="3">
      <t>デ</t>
    </rPh>
    <rPh sb="4" eb="5">
      <t>トコロ</t>
    </rPh>
    <rPh sb="6" eb="7">
      <t>リ</t>
    </rPh>
    <phoneticPr fontId="11"/>
  </si>
  <si>
    <t>決　　裁</t>
    <rPh sb="0" eb="1">
      <t>ケッ</t>
    </rPh>
    <rPh sb="3" eb="4">
      <t>サイ</t>
    </rPh>
    <phoneticPr fontId="11"/>
  </si>
  <si>
    <t>年　 月　 日</t>
    <rPh sb="0" eb="1">
      <t>ネン</t>
    </rPh>
    <rPh sb="3" eb="4">
      <t>ツキ</t>
    </rPh>
    <rPh sb="6" eb="7">
      <t>ニチ</t>
    </rPh>
    <phoneticPr fontId="11"/>
  </si>
  <si>
    <t>会　長</t>
    <rPh sb="0" eb="1">
      <t>カイ</t>
    </rPh>
    <rPh sb="2" eb="3">
      <t>チョウ</t>
    </rPh>
    <phoneticPr fontId="11"/>
  </si>
  <si>
    <t>支部長
部会長</t>
    <rPh sb="0" eb="3">
      <t>シブチョウ</t>
    </rPh>
    <rPh sb="4" eb="7">
      <t>ブカイチョウ</t>
    </rPh>
    <phoneticPr fontId="11"/>
  </si>
  <si>
    <t>会　計</t>
    <rPh sb="0" eb="1">
      <t>カイ</t>
    </rPh>
    <rPh sb="2" eb="3">
      <t>ケイ</t>
    </rPh>
    <phoneticPr fontId="11"/>
  </si>
  <si>
    <t>科　目</t>
    <rPh sb="0" eb="1">
      <t>カ</t>
    </rPh>
    <rPh sb="2" eb="3">
      <t>メ</t>
    </rPh>
    <phoneticPr fontId="11"/>
  </si>
  <si>
    <t>研究大会費，研修会費・研究調査費・研究成果刊行費・研究用図書購入費・その他</t>
    <rPh sb="0" eb="2">
      <t>ケンキュウ</t>
    </rPh>
    <rPh sb="2" eb="4">
      <t>タイカイ</t>
    </rPh>
    <rPh sb="4" eb="5">
      <t>ヒ</t>
    </rPh>
    <rPh sb="6" eb="8">
      <t>ケンシュウ</t>
    </rPh>
    <rPh sb="8" eb="10">
      <t>カイヒ</t>
    </rPh>
    <rPh sb="11" eb="13">
      <t>ケンキュウ</t>
    </rPh>
    <rPh sb="13" eb="16">
      <t>チョウサヒ</t>
    </rPh>
    <rPh sb="17" eb="19">
      <t>ケンキュウ</t>
    </rPh>
    <rPh sb="19" eb="21">
      <t>セイカ</t>
    </rPh>
    <rPh sb="21" eb="23">
      <t>カンコウ</t>
    </rPh>
    <rPh sb="23" eb="24">
      <t>ヒ</t>
    </rPh>
    <rPh sb="25" eb="27">
      <t>ケンキュウ</t>
    </rPh>
    <rPh sb="27" eb="28">
      <t>ヨウ</t>
    </rPh>
    <rPh sb="28" eb="30">
      <t>トショ</t>
    </rPh>
    <rPh sb="30" eb="33">
      <t>コウニュウヒ</t>
    </rPh>
    <rPh sb="36" eb="37">
      <t>タ</t>
    </rPh>
    <phoneticPr fontId="11"/>
  </si>
  <si>
    <t>講師謝金・旅費・資料費・図書購入費・借損料・印刷製本費・賃金・会議費・消耗品費・通信運搬費・その他雑費</t>
    <rPh sb="0" eb="2">
      <t>コウシ</t>
    </rPh>
    <rPh sb="2" eb="4">
      <t>シャキン</t>
    </rPh>
    <rPh sb="5" eb="7">
      <t>リョヒ</t>
    </rPh>
    <rPh sb="8" eb="10">
      <t>シリョウ</t>
    </rPh>
    <rPh sb="10" eb="11">
      <t>ヒ</t>
    </rPh>
    <rPh sb="12" eb="14">
      <t>トショ</t>
    </rPh>
    <rPh sb="14" eb="17">
      <t>コウニュウヒ</t>
    </rPh>
    <rPh sb="18" eb="19">
      <t>シャク</t>
    </rPh>
    <rPh sb="19" eb="20">
      <t>ソン</t>
    </rPh>
    <rPh sb="20" eb="21">
      <t>リョウ</t>
    </rPh>
    <rPh sb="22" eb="24">
      <t>インサツ</t>
    </rPh>
    <rPh sb="24" eb="26">
      <t>セイホン</t>
    </rPh>
    <rPh sb="26" eb="27">
      <t>ヒ</t>
    </rPh>
    <rPh sb="28" eb="30">
      <t>チンギン</t>
    </rPh>
    <rPh sb="31" eb="34">
      <t>カイギヒ</t>
    </rPh>
    <rPh sb="35" eb="37">
      <t>ショウモウ</t>
    </rPh>
    <rPh sb="37" eb="38">
      <t>ヒン</t>
    </rPh>
    <rPh sb="38" eb="39">
      <t>ヒ</t>
    </rPh>
    <rPh sb="40" eb="42">
      <t>ツウシン</t>
    </rPh>
    <rPh sb="42" eb="44">
      <t>ウンパン</t>
    </rPh>
    <rPh sb="44" eb="45">
      <t>ヒ</t>
    </rPh>
    <rPh sb="48" eb="49">
      <t>タ</t>
    </rPh>
    <rPh sb="49" eb="51">
      <t>ザッピ</t>
    </rPh>
    <phoneticPr fontId="11"/>
  </si>
  <si>
    <t>（アラビア数字で記載し，頭書に￥の記号を付し，訂正しないでください。）</t>
    <rPh sb="5" eb="7">
      <t>スウジ</t>
    </rPh>
    <rPh sb="8" eb="10">
      <t>キサイ</t>
    </rPh>
    <rPh sb="12" eb="14">
      <t>トウショ</t>
    </rPh>
    <rPh sb="17" eb="19">
      <t>キゴウ</t>
    </rPh>
    <rPh sb="20" eb="21">
      <t>フ</t>
    </rPh>
    <rPh sb="23" eb="25">
      <t>テイセイ</t>
    </rPh>
    <phoneticPr fontId="11"/>
  </si>
  <si>
    <t>金　額</t>
    <rPh sb="0" eb="1">
      <t>キン</t>
    </rPh>
    <rPh sb="2" eb="3">
      <t>ガク</t>
    </rPh>
    <phoneticPr fontId="11"/>
  </si>
  <si>
    <t>百</t>
    <rPh sb="0" eb="1">
      <t>ヒャク</t>
    </rPh>
    <phoneticPr fontId="11"/>
  </si>
  <si>
    <t>十</t>
    <rPh sb="0" eb="1">
      <t>ジュウ</t>
    </rPh>
    <phoneticPr fontId="11"/>
  </si>
  <si>
    <t>万</t>
    <rPh sb="0" eb="1">
      <t>マン</t>
    </rPh>
    <phoneticPr fontId="11"/>
  </si>
  <si>
    <t>千</t>
    <rPh sb="0" eb="1">
      <t>セン</t>
    </rPh>
    <phoneticPr fontId="11"/>
  </si>
  <si>
    <t>円</t>
    <rPh sb="0" eb="1">
      <t>エン</t>
    </rPh>
    <phoneticPr fontId="11"/>
  </si>
  <si>
    <t>領　　収　　証　　書</t>
    <rPh sb="0" eb="1">
      <t>リョウ</t>
    </rPh>
    <rPh sb="3" eb="4">
      <t>オサム</t>
    </rPh>
    <rPh sb="6" eb="7">
      <t>ショウ</t>
    </rPh>
    <rPh sb="9" eb="10">
      <t>ショ</t>
    </rPh>
    <phoneticPr fontId="11"/>
  </si>
  <si>
    <t>金</t>
    <rPh sb="0" eb="1">
      <t>キン</t>
    </rPh>
    <phoneticPr fontId="11"/>
  </si>
  <si>
    <t>品　　　　名</t>
    <rPh sb="0" eb="1">
      <t>シナ</t>
    </rPh>
    <rPh sb="5" eb="6">
      <t>メイ</t>
    </rPh>
    <phoneticPr fontId="11"/>
  </si>
  <si>
    <t>数　量</t>
    <rPh sb="0" eb="1">
      <t>カズ</t>
    </rPh>
    <rPh sb="2" eb="3">
      <t>リョウ</t>
    </rPh>
    <phoneticPr fontId="11"/>
  </si>
  <si>
    <t>単　価</t>
    <rPh sb="0" eb="1">
      <t>タン</t>
    </rPh>
    <rPh sb="2" eb="3">
      <t>アタイ</t>
    </rPh>
    <phoneticPr fontId="11"/>
  </si>
  <si>
    <t>付　記</t>
    <rPh sb="0" eb="1">
      <t>ツキ</t>
    </rPh>
    <rPh sb="2" eb="3">
      <t>キ</t>
    </rPh>
    <phoneticPr fontId="11"/>
  </si>
  <si>
    <t>内</t>
    <rPh sb="0" eb="1">
      <t>ウチ</t>
    </rPh>
    <phoneticPr fontId="11"/>
  </si>
  <si>
    <t>訳</t>
    <rPh sb="0" eb="1">
      <t>ワケ</t>
    </rPh>
    <phoneticPr fontId="11"/>
  </si>
  <si>
    <t>摘　要</t>
    <rPh sb="0" eb="1">
      <t>テキ</t>
    </rPh>
    <rPh sb="2" eb="3">
      <t>ヨウ</t>
    </rPh>
    <phoneticPr fontId="11"/>
  </si>
  <si>
    <t>収入印紙</t>
    <rPh sb="0" eb="2">
      <t>シュウニュウ</t>
    </rPh>
    <rPh sb="2" eb="4">
      <t>インシ</t>
    </rPh>
    <phoneticPr fontId="11"/>
  </si>
  <si>
    <t>　　　上記の金額を領収いたしました。</t>
    <rPh sb="3" eb="5">
      <t>ジョウキ</t>
    </rPh>
    <rPh sb="6" eb="8">
      <t>キンガク</t>
    </rPh>
    <rPh sb="9" eb="11">
      <t>リョウシュウ</t>
    </rPh>
    <phoneticPr fontId="11"/>
  </si>
  <si>
    <t>　　　　　平成　　 　年　 　　月　　 　日</t>
    <rPh sb="5" eb="7">
      <t>ヘイセイ</t>
    </rPh>
    <rPh sb="11" eb="12">
      <t>ネン</t>
    </rPh>
    <rPh sb="16" eb="17">
      <t>ツキ</t>
    </rPh>
    <rPh sb="21" eb="22">
      <t>ニチ</t>
    </rPh>
    <phoneticPr fontId="11"/>
  </si>
  <si>
    <t>住　所</t>
    <rPh sb="0" eb="1">
      <t>ジュウ</t>
    </rPh>
    <rPh sb="2" eb="3">
      <t>ショ</t>
    </rPh>
    <phoneticPr fontId="11"/>
  </si>
  <si>
    <t>別紙領収証裏面添付</t>
    <rPh sb="0" eb="2">
      <t>ベッシ</t>
    </rPh>
    <rPh sb="2" eb="5">
      <t>リョウシュウショウ</t>
    </rPh>
    <rPh sb="5" eb="7">
      <t>ウラメン</t>
    </rPh>
    <rPh sb="7" eb="9">
      <t>テンプ</t>
    </rPh>
    <phoneticPr fontId="11"/>
  </si>
  <si>
    <t>　　　　受取人</t>
    <rPh sb="4" eb="6">
      <t>ウケトリ</t>
    </rPh>
    <rPh sb="6" eb="7">
      <t>ニン</t>
    </rPh>
    <phoneticPr fontId="11"/>
  </si>
  <si>
    <t>氏　名</t>
    <rPh sb="0" eb="1">
      <t>シ</t>
    </rPh>
    <rPh sb="2" eb="3">
      <t>メイ</t>
    </rPh>
    <phoneticPr fontId="11"/>
  </si>
  <si>
    <t>　　香川県中学校教育研究会長　殿</t>
    <rPh sb="2" eb="5">
      <t>カガワケン</t>
    </rPh>
    <rPh sb="5" eb="8">
      <t>チュウガッコウ</t>
    </rPh>
    <rPh sb="8" eb="10">
      <t>キョウイク</t>
    </rPh>
    <rPh sb="10" eb="13">
      <t>ケンキュウカイ</t>
    </rPh>
    <rPh sb="13" eb="14">
      <t>チョウ</t>
    </rPh>
    <rPh sb="15" eb="16">
      <t>ドノ</t>
    </rPh>
    <phoneticPr fontId="11"/>
  </si>
  <si>
    <t>金</t>
  </si>
  <si>
    <r>
      <t xml:space="preserve">    </t>
    </r>
    <r>
      <rPr>
        <sz val="10.5"/>
        <color rgb="FF000000"/>
        <rFont val="ＭＳ 明朝"/>
        <family val="1"/>
        <charset val="128"/>
      </rPr>
      <t>百</t>
    </r>
  </si>
  <si>
    <r>
      <t xml:space="preserve">    </t>
    </r>
    <r>
      <rPr>
        <sz val="10.5"/>
        <color rgb="FF000000"/>
        <rFont val="ＭＳ 明朝"/>
        <family val="1"/>
        <charset val="128"/>
      </rPr>
      <t>十</t>
    </r>
  </si>
  <si>
    <r>
      <t xml:space="preserve">   </t>
    </r>
    <r>
      <rPr>
        <sz val="10.5"/>
        <color rgb="FF000000"/>
        <rFont val="ＭＳ 明朝"/>
        <family val="1"/>
        <charset val="128"/>
      </rPr>
      <t>万</t>
    </r>
  </si>
  <si>
    <r>
      <t xml:space="preserve">    </t>
    </r>
    <r>
      <rPr>
        <sz val="10.5"/>
        <color rgb="FF000000"/>
        <rFont val="ＭＳ 明朝"/>
        <family val="1"/>
        <charset val="128"/>
      </rPr>
      <t>千</t>
    </r>
  </si>
  <si>
    <r>
      <t xml:space="preserve">   </t>
    </r>
    <r>
      <rPr>
        <sz val="10.5"/>
        <color rgb="FF000000"/>
        <rFont val="ＭＳ 明朝"/>
        <family val="1"/>
        <charset val="128"/>
      </rPr>
      <t>十</t>
    </r>
  </si>
  <si>
    <r>
      <t xml:space="preserve">   </t>
    </r>
    <r>
      <rPr>
        <sz val="10.5"/>
        <color rgb="FF000000"/>
        <rFont val="ＭＳ 明朝"/>
        <family val="1"/>
        <charset val="128"/>
      </rPr>
      <t>円</t>
    </r>
  </si>
  <si>
    <t>収　入　報　告　書</t>
  </si>
  <si>
    <t>香川県中学校教育研究会</t>
  </si>
  <si>
    <t>科　目</t>
  </si>
  <si>
    <t>年度末分</t>
  </si>
  <si>
    <t>備　考</t>
  </si>
  <si>
    <t>利　息</t>
  </si>
  <si>
    <t>基礎データ入力シート</t>
    <rPh sb="0" eb="2">
      <t>キソ</t>
    </rPh>
    <rPh sb="5" eb="7">
      <t>ニュウリョク</t>
    </rPh>
    <phoneticPr fontId="1"/>
  </si>
  <si>
    <t>年度</t>
    <rPh sb="0" eb="2">
      <t>ネンド</t>
    </rPh>
    <phoneticPr fontId="1"/>
  </si>
  <si>
    <t>支部・部会名</t>
    <rPh sb="0" eb="2">
      <t>シブ</t>
    </rPh>
    <rPh sb="3" eb="5">
      <t>ブカイ</t>
    </rPh>
    <rPh sb="5" eb="6">
      <t>メイ</t>
    </rPh>
    <phoneticPr fontId="1"/>
  </si>
  <si>
    <t>科　目</t>
    <phoneticPr fontId="1"/>
  </si>
  <si>
    <t>会　費</t>
    <phoneticPr fontId="1"/>
  </si>
  <si>
    <t>小　計</t>
    <rPh sb="0" eb="1">
      <t>ショウ</t>
    </rPh>
    <rPh sb="2" eb="3">
      <t>ケイ</t>
    </rPh>
    <phoneticPr fontId="1"/>
  </si>
  <si>
    <t>総　　計</t>
    <rPh sb="0" eb="1">
      <t>ソウ</t>
    </rPh>
    <rPh sb="3" eb="4">
      <t>ケイ</t>
    </rPh>
    <phoneticPr fontId="1"/>
  </si>
  <si>
    <t>支部・部会名</t>
    <rPh sb="0" eb="2">
      <t>シブ</t>
    </rPh>
    <rPh sb="3" eb="5">
      <t>ブカイ</t>
    </rPh>
    <rPh sb="5" eb="6">
      <t>メイ</t>
    </rPh>
    <phoneticPr fontId="1"/>
  </si>
  <si>
    <t>科　目</t>
    <phoneticPr fontId="1"/>
  </si>
  <si>
    <t>その他
(事務局費)</t>
    <phoneticPr fontId="1"/>
  </si>
  <si>
    <t>研究用
図書購入費</t>
    <phoneticPr fontId="1"/>
  </si>
  <si>
    <t>支　出　の　部</t>
    <phoneticPr fontId="1"/>
  </si>
  <si>
    <t>備　　　考</t>
    <phoneticPr fontId="1"/>
  </si>
  <si>
    <t>高松支部</t>
    <rPh sb="0" eb="2">
      <t>タカマツ</t>
    </rPh>
    <rPh sb="2" eb="4">
      <t>シブ</t>
    </rPh>
    <phoneticPr fontId="1"/>
  </si>
  <si>
    <t>丸亀支部</t>
    <rPh sb="0" eb="2">
      <t>マルガメ</t>
    </rPh>
    <rPh sb="2" eb="4">
      <t>シブ</t>
    </rPh>
    <phoneticPr fontId="1"/>
  </si>
  <si>
    <t>坂出・綾歌支部</t>
    <rPh sb="0" eb="2">
      <t>サカイデ</t>
    </rPh>
    <rPh sb="3" eb="5">
      <t>アヤウタ</t>
    </rPh>
    <rPh sb="5" eb="7">
      <t>シブ</t>
    </rPh>
    <phoneticPr fontId="1"/>
  </si>
  <si>
    <t>小豆支部</t>
    <rPh sb="0" eb="2">
      <t>ショウズ</t>
    </rPh>
    <rPh sb="2" eb="4">
      <t>シブ</t>
    </rPh>
    <phoneticPr fontId="1"/>
  </si>
  <si>
    <t>さぬき・東かがわ支部</t>
    <rPh sb="4" eb="5">
      <t>ヒガシ</t>
    </rPh>
    <rPh sb="8" eb="10">
      <t>シブ</t>
    </rPh>
    <phoneticPr fontId="1"/>
  </si>
  <si>
    <t>仲多度・善通寺支部</t>
    <rPh sb="0" eb="3">
      <t>ナカタド</t>
    </rPh>
    <rPh sb="4" eb="7">
      <t>ゼンツウジ</t>
    </rPh>
    <rPh sb="7" eb="9">
      <t>シブ</t>
    </rPh>
    <phoneticPr fontId="1"/>
  </si>
  <si>
    <t>三豊・観音寺支部</t>
    <rPh sb="0" eb="2">
      <t>ミトヨ</t>
    </rPh>
    <rPh sb="3" eb="6">
      <t>カンオンジ</t>
    </rPh>
    <rPh sb="6" eb="8">
      <t>シブ</t>
    </rPh>
    <phoneticPr fontId="1"/>
  </si>
  <si>
    <t>国語部会</t>
    <rPh sb="0" eb="2">
      <t>コクゴ</t>
    </rPh>
    <rPh sb="2" eb="4">
      <t>ブカイ</t>
    </rPh>
    <phoneticPr fontId="1"/>
  </si>
  <si>
    <t>社会科部会</t>
    <rPh sb="0" eb="3">
      <t>シャカイカ</t>
    </rPh>
    <rPh sb="3" eb="5">
      <t>ブカイ</t>
    </rPh>
    <phoneticPr fontId="1"/>
  </si>
  <si>
    <t>数学部会</t>
    <rPh sb="0" eb="2">
      <t>スウガク</t>
    </rPh>
    <phoneticPr fontId="1"/>
  </si>
  <si>
    <t>理科部会</t>
    <rPh sb="0" eb="2">
      <t>リカ</t>
    </rPh>
    <phoneticPr fontId="1"/>
  </si>
  <si>
    <t>音楽部会</t>
    <rPh sb="0" eb="2">
      <t>オンガク</t>
    </rPh>
    <phoneticPr fontId="1"/>
  </si>
  <si>
    <t>美術部会</t>
    <rPh sb="0" eb="2">
      <t>ビジュツ</t>
    </rPh>
    <phoneticPr fontId="1"/>
  </si>
  <si>
    <t>保健体育部会</t>
    <rPh sb="0" eb="2">
      <t>ホケン</t>
    </rPh>
    <rPh sb="2" eb="4">
      <t>タイイク</t>
    </rPh>
    <phoneticPr fontId="1"/>
  </si>
  <si>
    <t>技術・家庭科部会</t>
    <rPh sb="0" eb="2">
      <t>ギジュツ</t>
    </rPh>
    <rPh sb="3" eb="5">
      <t>カテイ</t>
    </rPh>
    <rPh sb="5" eb="6">
      <t>カ</t>
    </rPh>
    <phoneticPr fontId="1"/>
  </si>
  <si>
    <t>英語部会</t>
    <rPh sb="0" eb="2">
      <t>エイゴ</t>
    </rPh>
    <phoneticPr fontId="1"/>
  </si>
  <si>
    <t>養護部会</t>
    <rPh sb="0" eb="2">
      <t>ヨウゴ</t>
    </rPh>
    <phoneticPr fontId="1"/>
  </si>
  <si>
    <t>道徳部会</t>
    <rPh sb="0" eb="2">
      <t>ドウトク</t>
    </rPh>
    <phoneticPr fontId="1"/>
  </si>
  <si>
    <t>特別活動部会</t>
    <rPh sb="0" eb="2">
      <t>トクベツ</t>
    </rPh>
    <rPh sb="2" eb="4">
      <t>カツドウ</t>
    </rPh>
    <phoneticPr fontId="1"/>
  </si>
  <si>
    <t>生徒指導部会</t>
    <rPh sb="0" eb="2">
      <t>セイト</t>
    </rPh>
    <rPh sb="2" eb="4">
      <t>シドウ</t>
    </rPh>
    <phoneticPr fontId="1"/>
  </si>
  <si>
    <t>メディア教育部会</t>
    <rPh sb="4" eb="6">
      <t>キョウイク</t>
    </rPh>
    <phoneticPr fontId="1"/>
  </si>
  <si>
    <t>人権・同和教育部会</t>
    <rPh sb="0" eb="2">
      <t>ジンケン</t>
    </rPh>
    <rPh sb="3" eb="5">
      <t>ドウワ</t>
    </rPh>
    <rPh sb="5" eb="7">
      <t>キョウイク</t>
    </rPh>
    <phoneticPr fontId="1"/>
  </si>
  <si>
    <t>学校図書館部会</t>
    <rPh sb="0" eb="2">
      <t>ガッコウ</t>
    </rPh>
    <rPh sb="2" eb="5">
      <t>トショカン</t>
    </rPh>
    <phoneticPr fontId="1"/>
  </si>
  <si>
    <t>学校保健部会</t>
    <rPh sb="0" eb="2">
      <t>ガッコウ</t>
    </rPh>
    <rPh sb="2" eb="4">
      <t>ホケン</t>
    </rPh>
    <phoneticPr fontId="1"/>
  </si>
  <si>
    <t>特別支援教育部会</t>
    <rPh sb="0" eb="2">
      <t>トクベツ</t>
    </rPh>
    <rPh sb="2" eb="4">
      <t>シエン</t>
    </rPh>
    <rPh sb="4" eb="6">
      <t>キョウイク</t>
    </rPh>
    <phoneticPr fontId="1"/>
  </si>
  <si>
    <t>へき地教育部会</t>
    <rPh sb="2" eb="3">
      <t>チ</t>
    </rPh>
    <rPh sb="3" eb="5">
      <t>キョウイク</t>
    </rPh>
    <phoneticPr fontId="1"/>
  </si>
  <si>
    <t>学校事務部会</t>
    <rPh sb="0" eb="2">
      <t>ガッコウ</t>
    </rPh>
    <rPh sb="2" eb="4">
      <t>ジム</t>
    </rPh>
    <phoneticPr fontId="1"/>
  </si>
  <si>
    <t>進路指導部会</t>
    <rPh sb="0" eb="2">
      <t>シンロ</t>
    </rPh>
    <rPh sb="2" eb="4">
      <t>シドウ</t>
    </rPh>
    <phoneticPr fontId="1"/>
  </si>
  <si>
    <t>学校給食部会</t>
    <rPh sb="0" eb="2">
      <t>ガッコウ</t>
    </rPh>
    <rPh sb="2" eb="4">
      <t>キュウショク</t>
    </rPh>
    <phoneticPr fontId="1"/>
  </si>
  <si>
    <t>旅　費</t>
    <phoneticPr fontId="1"/>
  </si>
  <si>
    <t>賃　金</t>
    <phoneticPr fontId="1"/>
  </si>
  <si>
    <t>支部・部会番号</t>
    <rPh sb="0" eb="2">
      <t>シブ</t>
    </rPh>
    <rPh sb="3" eb="5">
      <t>ブカイ</t>
    </rPh>
    <rPh sb="5" eb="7">
      <t>バンゴウ</t>
    </rPh>
    <phoneticPr fontId="1"/>
  </si>
  <si>
    <t>様式２</t>
    <rPh sb="0" eb="2">
      <t>ヨウシキ</t>
    </rPh>
    <phoneticPr fontId="1"/>
  </si>
  <si>
    <t>　※ここで入力・選択した内容は、後のシートに反映（リンク）されます</t>
    <rPh sb="5" eb="7">
      <t>ニュウリョク</t>
    </rPh>
    <rPh sb="8" eb="10">
      <t>センタク</t>
    </rPh>
    <rPh sb="12" eb="14">
      <t>ナイヨウ</t>
    </rPh>
    <rPh sb="16" eb="17">
      <t>アト</t>
    </rPh>
    <rPh sb="22" eb="24">
      <t>ハンエイ</t>
    </rPh>
    <phoneticPr fontId="1"/>
  </si>
  <si>
    <t>番号</t>
    <rPh sb="0" eb="2">
      <t>バンゴウ</t>
    </rPh>
    <phoneticPr fontId="1"/>
  </si>
  <si>
    <t>支部・部会一覧</t>
    <rPh sb="0" eb="2">
      <t>シブ</t>
    </rPh>
    <rPh sb="3" eb="5">
      <t>ブカイ</t>
    </rPh>
    <rPh sb="5" eb="7">
      <t>イチラン</t>
    </rPh>
    <phoneticPr fontId="1"/>
  </si>
  <si>
    <t>右の表の番号を参照してください　→</t>
    <rPh sb="0" eb="1">
      <t>ミギ</t>
    </rPh>
    <rPh sb="2" eb="3">
      <t>ヒョウ</t>
    </rPh>
    <rPh sb="4" eb="6">
      <t>バンゴウ</t>
    </rPh>
    <rPh sb="7" eb="9">
      <t>サンショウ</t>
    </rPh>
    <phoneticPr fontId="1"/>
  </si>
  <si>
    <t>←支部・部会番号入力すれば自動表示</t>
    <rPh sb="1" eb="3">
      <t>シブ</t>
    </rPh>
    <rPh sb="4" eb="6">
      <t>ブカイ</t>
    </rPh>
    <rPh sb="6" eb="8">
      <t>バンゴウ</t>
    </rPh>
    <rPh sb="8" eb="10">
      <t>ニュウリョク</t>
    </rPh>
    <rPh sb="13" eb="15">
      <t>ジドウ</t>
    </rPh>
    <rPh sb="15" eb="17">
      <t>ヒョウジ</t>
    </rPh>
    <phoneticPr fontId="1"/>
  </si>
  <si>
    <t>様式３</t>
    <rPh sb="0" eb="2">
      <t>ヨウシキ</t>
    </rPh>
    <phoneticPr fontId="1"/>
  </si>
  <si>
    <t>平成３１年２月　　日　　　　監査</t>
    <phoneticPr fontId="1"/>
  </si>
  <si>
    <t>※　１部提出し、１部控えとする</t>
    <phoneticPr fontId="1"/>
  </si>
  <si>
    <t>※　資料は５年間事務局で保管する</t>
    <phoneticPr fontId="1"/>
  </si>
  <si>
    <t>※ラベルは上図を参考に必要事項が記入されていれば、様式不問</t>
    <rPh sb="5" eb="6">
      <t>ウエ</t>
    </rPh>
    <rPh sb="27" eb="29">
      <t>フモン</t>
    </rPh>
    <phoneticPr fontId="1"/>
  </si>
  <si>
    <t>監査　□□　□□　　印</t>
    <rPh sb="0" eb="2">
      <t>カンサ</t>
    </rPh>
    <rPh sb="10" eb="11">
      <t>イン</t>
    </rPh>
    <phoneticPr fontId="1"/>
  </si>
  <si>
    <t>支部
部会</t>
    <rPh sb="0" eb="2">
      <t>シブ</t>
    </rPh>
    <phoneticPr fontId="1"/>
  </si>
  <si>
    <t>講　師
職・氏名</t>
    <rPh sb="0" eb="1">
      <t>コウ</t>
    </rPh>
    <rPh sb="2" eb="3">
      <t>シ</t>
    </rPh>
    <rPh sb="4" eb="5">
      <t>ショク</t>
    </rPh>
    <rPh sb="6" eb="8">
      <t>シメイ</t>
    </rPh>
    <phoneticPr fontId="1"/>
  </si>
  <si>
    <t>調査対象
及び内容</t>
    <rPh sb="0" eb="2">
      <t>チョウサ</t>
    </rPh>
    <rPh sb="2" eb="4">
      <t>タイショウ</t>
    </rPh>
    <rPh sb="5" eb="6">
      <t>オヨ</t>
    </rPh>
    <rPh sb="7" eb="9">
      <t>ナイヨウ</t>
    </rPh>
    <phoneticPr fontId="1"/>
  </si>
  <si>
    <t>名称,規格(版頁)
売・非売、発行部数、頒布先</t>
    <phoneticPr fontId="1"/>
  </si>
  <si>
    <t>刊行物の印刷製本費
（単価×部数）
Ａ</t>
    <phoneticPr fontId="1"/>
  </si>
  <si>
    <t>頒布価格
（単価×部数）
Ｂ</t>
    <phoneticPr fontId="1"/>
  </si>
  <si>
    <t>差　引
Ｂ－Ａ</t>
    <phoneticPr fontId="1"/>
  </si>
  <si>
    <t>冊　数
名　称</t>
    <rPh sb="4" eb="5">
      <t>メイ</t>
    </rPh>
    <rPh sb="6" eb="7">
      <t>ショウ</t>
    </rPh>
    <phoneticPr fontId="1"/>
  </si>
  <si>
    <t>(例)</t>
    <rPh sb="1" eb="2">
      <t>レイ</t>
    </rPh>
    <phoneticPr fontId="1"/>
  </si>
  <si>
    <t>香川県中学校教育研究会長　殿</t>
    <phoneticPr fontId="1"/>
  </si>
  <si>
    <t>平成　　年　　月　　日</t>
    <rPh sb="4" eb="5">
      <t>ネン</t>
    </rPh>
    <phoneticPr fontId="1"/>
  </si>
  <si>
    <t>上記のとおり収入金額を報告します</t>
    <phoneticPr fontId="1"/>
  </si>
  <si>
    <t>ただし、平成　　年度　香川県中学校教育研究会</t>
    <rPh sb="4" eb="6">
      <t>ヘイセイ</t>
    </rPh>
    <rPh sb="8" eb="10">
      <t>ネンド</t>
    </rPh>
    <rPh sb="11" eb="14">
      <t>カガワケン</t>
    </rPh>
    <rPh sb="14" eb="17">
      <t>チュウガッコウ</t>
    </rPh>
    <rPh sb="17" eb="19">
      <t>キョウイク</t>
    </rPh>
    <rPh sb="19" eb="22">
      <t>ケンキュウカイ</t>
    </rPh>
    <phoneticPr fontId="1"/>
  </si>
  <si>
    <t>上記の金額を領収しました</t>
    <rPh sb="0" eb="2">
      <t>ジョウキ</t>
    </rPh>
    <rPh sb="3" eb="5">
      <t>キンガク</t>
    </rPh>
    <rPh sb="6" eb="8">
      <t>リョウシュウ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</si>
  <si>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</si>
  <si>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香川県中学校教育研究会</t>
    <rPh sb="0" eb="3">
      <t>カガワケン</t>
    </rPh>
    <rPh sb="3" eb="6">
      <t>チュウガッコウ</t>
    </rPh>
    <rPh sb="6" eb="8">
      <t>キョウイク</t>
    </rPh>
    <rPh sb="8" eb="11">
      <t>ケンキュウカイ</t>
    </rPh>
    <phoneticPr fontId="1"/>
  </si>
  <si>
    <t>会計長</t>
    <rPh sb="0" eb="3">
      <t>カイケイチョウ</t>
    </rPh>
    <phoneticPr fontId="1"/>
  </si>
  <si>
    <t>　領　収　書</t>
    <phoneticPr fontId="1"/>
  </si>
  <si>
    <t>香川県中学校教育研究会長　殿</t>
    <rPh sb="0" eb="3">
      <t>カガワケン</t>
    </rPh>
    <rPh sb="3" eb="6">
      <t>チュウガッコウ</t>
    </rPh>
    <rPh sb="6" eb="8">
      <t>キョウイク</t>
    </rPh>
    <rPh sb="8" eb="11">
      <t>ケンキュウカイ</t>
    </rPh>
    <rPh sb="11" eb="12">
      <t>チョウ</t>
    </rPh>
    <rPh sb="13" eb="14">
      <t>トノ</t>
    </rPh>
    <phoneticPr fontId="1"/>
  </si>
  <si>
    <t>第　　回配分金　として</t>
    <rPh sb="0" eb="1">
      <t>ダイ</t>
    </rPh>
    <rPh sb="3" eb="4">
      <t>カイ</t>
    </rPh>
    <rPh sb="4" eb="7">
      <t>ハイブンキン</t>
    </rPh>
    <phoneticPr fontId="1"/>
  </si>
  <si>
    <t>会　長</t>
    <rPh sb="0" eb="1">
      <t>カイ</t>
    </rPh>
    <rPh sb="2" eb="3">
      <t>チョウ</t>
    </rPh>
    <phoneticPr fontId="1"/>
  </si>
  <si>
    <t>本部会計</t>
    <rPh sb="0" eb="2">
      <t>ホンブ</t>
    </rPh>
    <rPh sb="2" eb="4">
      <t>カイケイ</t>
    </rPh>
    <phoneticPr fontId="1"/>
  </si>
  <si>
    <t>本部会計監査</t>
    <rPh sb="0" eb="2">
      <t>ホンブ</t>
    </rPh>
    <rPh sb="2" eb="4">
      <t>カイケイ</t>
    </rPh>
    <rPh sb="4" eb="6">
      <t>カンサ</t>
    </rPh>
    <phoneticPr fontId="1"/>
  </si>
  <si>
    <t>様式７</t>
    <rPh sb="0" eb="2">
      <t>ヨウシキ</t>
    </rPh>
    <phoneticPr fontId="1"/>
  </si>
  <si>
    <r>
      <rPr>
        <sz val="10.5"/>
        <color rgb="FF000000"/>
        <rFont val="ＭＳ Ｐ明朝"/>
        <family val="1"/>
        <charset val="128"/>
      </rPr>
      <t>（アラビア数字で記載し、頭書に￥</t>
    </r>
    <r>
      <rPr>
        <sz val="10.5"/>
        <color rgb="FF000000"/>
        <rFont val="ＭＳ Ｐ明朝"/>
        <family val="1"/>
        <charset val="128"/>
      </rPr>
      <t>の記号を付し、訂正しなこと）</t>
    </r>
    <phoneticPr fontId="1"/>
  </si>
  <si>
    <t>資料</t>
    <rPh sb="0" eb="2">
      <t>シリョウ</t>
    </rPh>
    <phoneticPr fontId="1"/>
  </si>
  <si>
    <t>その他
（事務局費）</t>
    <phoneticPr fontId="1"/>
  </si>
  <si>
    <t>科         目</t>
  </si>
  <si>
    <t>積算内訳(単位は円)</t>
  </si>
  <si>
    <t>研究用図書購入費</t>
    <phoneticPr fontId="1"/>
  </si>
  <si>
    <t>旅　費</t>
    <phoneticPr fontId="1"/>
  </si>
  <si>
    <t>合　計</t>
    <phoneticPr fontId="1"/>
  </si>
  <si>
    <t>旅　費</t>
    <phoneticPr fontId="1"/>
  </si>
  <si>
    <t>賃　金</t>
    <phoneticPr fontId="1"/>
  </si>
  <si>
    <t>総　　計</t>
    <phoneticPr fontId="1"/>
  </si>
  <si>
    <t>会場使用料等　　　円×　　日×　回　　　　　　＝</t>
    <phoneticPr fontId="1"/>
  </si>
  <si>
    <t>調査印刷等　　　　円×　　部×　回　　　　　　＝</t>
    <phoneticPr fontId="1"/>
  </si>
  <si>
    <t>　　　　　　　　　円×　　日×　回　　　　　　＝</t>
    <phoneticPr fontId="1"/>
  </si>
  <si>
    <t>　　　　　　　　　円×　時間×　人×　日×　回＝</t>
    <phoneticPr fontId="1"/>
  </si>
  <si>
    <t>　　　　　　　　　円×　　人×　日×　回　　　＝</t>
    <phoneticPr fontId="1"/>
  </si>
  <si>
    <t>　　　　　　　　　円×　　部×　回　　　　　　＝</t>
    <phoneticPr fontId="1"/>
  </si>
  <si>
    <t>　　　　　　　　　円×　　部×　回　　　　　　＝　</t>
    <phoneticPr fontId="1"/>
  </si>
  <si>
    <t>講師　　　　　　　円×　時間×　人×　日×　回＝　</t>
    <phoneticPr fontId="1"/>
  </si>
  <si>
    <t>講師　　　　　　　円×　　人×　回　　　　　　＝　</t>
    <phoneticPr fontId="1"/>
  </si>
  <si>
    <t>　　　　　　　　　円×　　部×　回　          ＝</t>
    <phoneticPr fontId="1"/>
  </si>
  <si>
    <t>　　　　　　　　　円×　　部　　　　          ＝</t>
    <phoneticPr fontId="1"/>
  </si>
  <si>
    <t>会場使用料　　　　円×　　日×　回　　　　　　＝</t>
    <rPh sb="16" eb="17">
      <t>カイ</t>
    </rPh>
    <phoneticPr fontId="1"/>
  </si>
  <si>
    <t>要項等印刷　　　　円×　　部×　回　          ＝</t>
    <phoneticPr fontId="1"/>
  </si>
  <si>
    <t>印刷製本　　　　　円×　　部×　回　　　　　　＝</t>
    <phoneticPr fontId="1"/>
  </si>
  <si>
    <t>様式４</t>
    <rPh sb="0" eb="2">
      <t>ヨウシキ</t>
    </rPh>
    <phoneticPr fontId="1"/>
  </si>
  <si>
    <t>リンクしていません。</t>
    <phoneticPr fontId="1"/>
  </si>
  <si>
    <t>随時修正してください</t>
    <rPh sb="0" eb="2">
      <t>ズイジ</t>
    </rPh>
    <rPh sb="2" eb="4">
      <t>シュウセイ</t>
    </rPh>
    <phoneticPr fontId="1"/>
  </si>
  <si>
    <t>↓p3の元表です。セル幅・高等、変更しないこと</t>
    <rPh sb="4" eb="5">
      <t>モト</t>
    </rPh>
    <rPh sb="5" eb="6">
      <t>ヒョウ</t>
    </rPh>
    <rPh sb="11" eb="12">
      <t>ハバ</t>
    </rPh>
    <rPh sb="13" eb="14">
      <t>タカ</t>
    </rPh>
    <rPh sb="14" eb="15">
      <t>トウ</t>
    </rPh>
    <rPh sb="16" eb="18">
      <t>ヘンコウ</t>
    </rPh>
    <phoneticPr fontId="1"/>
  </si>
  <si>
    <t>様式５</t>
    <rPh sb="0" eb="2">
      <t>ヨウシキ</t>
    </rPh>
    <phoneticPr fontId="1"/>
  </si>
  <si>
    <t>資料　年度末の事務処理について</t>
    <rPh sb="0" eb="2">
      <t>シリョウ</t>
    </rPh>
    <rPh sb="3" eb="6">
      <t>ネンドマツ</t>
    </rPh>
    <rPh sb="7" eb="9">
      <t>ジム</t>
    </rPh>
    <rPh sb="9" eb="11">
      <t>ショリ</t>
    </rPh>
    <phoneticPr fontId="1"/>
  </si>
  <si>
    <t>様式１　事業報告書</t>
    <rPh sb="0" eb="2">
      <t>ヨウシキ</t>
    </rPh>
    <rPh sb="4" eb="6">
      <t>ジギョウ</t>
    </rPh>
    <rPh sb="6" eb="9">
      <t>ホウコクショ</t>
    </rPh>
    <phoneticPr fontId="1"/>
  </si>
  <si>
    <t>様式２　決算書</t>
    <rPh sb="0" eb="2">
      <t>ヨウシキ</t>
    </rPh>
    <rPh sb="4" eb="7">
      <t>ケッサンショ</t>
    </rPh>
    <phoneticPr fontId="1"/>
  </si>
  <si>
    <t>様式３　出納簿</t>
    <rPh sb="0" eb="2">
      <t>ヨウシキ</t>
    </rPh>
    <rPh sb="4" eb="7">
      <t>スイトウボ</t>
    </rPh>
    <phoneticPr fontId="1"/>
  </si>
  <si>
    <t>様式４　事業計画書</t>
    <rPh sb="0" eb="2">
      <t>ヨウシキ</t>
    </rPh>
    <rPh sb="4" eb="6">
      <t>ジギョウ</t>
    </rPh>
    <rPh sb="6" eb="9">
      <t>ケイカクショ</t>
    </rPh>
    <phoneticPr fontId="1"/>
  </si>
  <si>
    <t>様式５　予算書</t>
    <rPh sb="0" eb="2">
      <t>ヨウシキ</t>
    </rPh>
    <rPh sb="4" eb="7">
      <t>ヨサンショ</t>
    </rPh>
    <phoneticPr fontId="1"/>
  </si>
  <si>
    <t>様式６　出金伝票</t>
    <rPh sb="0" eb="2">
      <t>ヨウシキ</t>
    </rPh>
    <rPh sb="4" eb="6">
      <t>シュッキン</t>
    </rPh>
    <rPh sb="6" eb="8">
      <t>デンピョウ</t>
    </rPh>
    <phoneticPr fontId="1"/>
  </si>
  <si>
    <t>様式７　領収書</t>
    <rPh sb="0" eb="2">
      <t>ヨウシキ</t>
    </rPh>
    <rPh sb="4" eb="7">
      <t>リョウシュウショ</t>
    </rPh>
    <phoneticPr fontId="1"/>
  </si>
  <si>
    <t>様式８　収支報告書</t>
    <rPh sb="0" eb="2">
      <t>ヨウシキ</t>
    </rPh>
    <rPh sb="4" eb="6">
      <t>シュウシ</t>
    </rPh>
    <rPh sb="6" eb="9">
      <t>ホウコクショ</t>
    </rPh>
    <phoneticPr fontId="1"/>
  </si>
  <si>
    <t>　※ ↓　各シートにジャンプします</t>
    <rPh sb="5" eb="6">
      <t>カク</t>
    </rPh>
    <phoneticPr fontId="1"/>
  </si>
  <si>
    <t>○○　○○</t>
    <phoneticPr fontId="1"/>
  </si>
  <si>
    <t>このシートは「基礎データ」のデータと</t>
    <rPh sb="7" eb="9">
      <t>キソ</t>
    </rPh>
    <phoneticPr fontId="1"/>
  </si>
  <si>
    <t>H30
4/20</t>
    <phoneticPr fontId="1"/>
  </si>
  <si>
    <t>各会場</t>
    <rPh sb="0" eb="3">
      <t>カクカイジョウ</t>
    </rPh>
    <phoneticPr fontId="1"/>
  </si>
  <si>
    <t>教科主任研修会</t>
    <rPh sb="0" eb="2">
      <t>キョウカ</t>
    </rPh>
    <rPh sb="2" eb="4">
      <t>シュニン</t>
    </rPh>
    <rPh sb="4" eb="7">
      <t>ケンシュウカイ</t>
    </rPh>
    <phoneticPr fontId="1"/>
  </si>
  <si>
    <t>組織・計画づくり</t>
    <rPh sb="0" eb="2">
      <t>ソシキ</t>
    </rPh>
    <rPh sb="3" eb="5">
      <t>ケイカク</t>
    </rPh>
    <phoneticPr fontId="1"/>
  </si>
  <si>
    <r>
      <t>発表者数</t>
    </r>
    <r>
      <rPr>
        <sz val="8"/>
        <color theme="1"/>
        <rFont val="ＭＳ Ｐ明朝"/>
        <family val="1"/>
        <charset val="128"/>
      </rPr>
      <t>(名)</t>
    </r>
    <rPh sb="5" eb="6">
      <t>メイ</t>
    </rPh>
    <phoneticPr fontId="1"/>
  </si>
  <si>
    <r>
      <t>参加者数</t>
    </r>
    <r>
      <rPr>
        <sz val="8"/>
        <color theme="1"/>
        <rFont val="ＭＳ Ｐ明朝"/>
        <family val="1"/>
        <charset val="128"/>
      </rPr>
      <t>(名)</t>
    </r>
    <rPh sb="5" eb="6">
      <t>メイ</t>
    </rPh>
    <phoneticPr fontId="1"/>
  </si>
  <si>
    <t>香川大学教授・
高松太郎</t>
    <rPh sb="0" eb="2">
      <t>カガワ</t>
    </rPh>
    <rPh sb="2" eb="4">
      <t>ダイガク</t>
    </rPh>
    <rPh sb="4" eb="6">
      <t>キョウジュ</t>
    </rPh>
    <rPh sb="8" eb="10">
      <t>タカマツ</t>
    </rPh>
    <rPh sb="10" eb="12">
      <t>タロウ</t>
    </rPh>
    <phoneticPr fontId="1"/>
  </si>
  <si>
    <t>関係
専門書</t>
    <phoneticPr fontId="1"/>
  </si>
  <si>
    <t>250×200</t>
    <phoneticPr fontId="1"/>
  </si>
  <si>
    <t>｢研究と実践｣59号,A4版,非売,200部,部会員</t>
    <rPh sb="1" eb="3">
      <t>ケンキュウ</t>
    </rPh>
    <rPh sb="4" eb="6">
      <t>ジッセン</t>
    </rPh>
    <rPh sb="9" eb="10">
      <t>ゴウ</t>
    </rPh>
    <rPh sb="13" eb="14">
      <t>バン</t>
    </rPh>
    <rPh sb="15" eb="17">
      <t>ヒバイ</t>
    </rPh>
    <rPh sb="21" eb="22">
      <t>ブ</t>
    </rPh>
    <rPh sb="23" eb="24">
      <t>ブ</t>
    </rPh>
    <rPh sb="24" eb="26">
      <t>カイイン</t>
    </rPh>
    <phoneticPr fontId="1"/>
  </si>
  <si>
    <t>H31
4/20</t>
    <phoneticPr fontId="1"/>
  </si>
  <si>
    <t>〒７６１－０１１２　高松市屋島中町９５２番地</t>
    <phoneticPr fontId="1"/>
  </si>
  <si>
    <t>｢研究と実践｣59号,A4版(p30),非売,200部,部会員</t>
    <rPh sb="1" eb="3">
      <t>ケンキュウ</t>
    </rPh>
    <rPh sb="4" eb="6">
      <t>ジッセン</t>
    </rPh>
    <rPh sb="9" eb="10">
      <t>ゴウ</t>
    </rPh>
    <rPh sb="13" eb="14">
      <t>バン</t>
    </rPh>
    <rPh sb="20" eb="22">
      <t>ヒバイ</t>
    </rPh>
    <rPh sb="26" eb="27">
      <t>ブ</t>
    </rPh>
    <rPh sb="28" eb="29">
      <t>ブ</t>
    </rPh>
    <rPh sb="29" eb="31">
      <t>カイイン</t>
    </rPh>
    <phoneticPr fontId="1"/>
  </si>
  <si>
    <t>担当者名</t>
    <rPh sb="0" eb="3">
      <t>タントウシャ</t>
    </rPh>
    <rPh sb="3" eb="4">
      <t>メイ</t>
    </rPh>
    <phoneticPr fontId="1"/>
  </si>
  <si>
    <t>担当者</t>
    <rPh sb="0" eb="3">
      <t>タントウシャ</t>
    </rPh>
    <phoneticPr fontId="1"/>
  </si>
  <si>
    <t xml:space="preserve"> ←押印忘れずに</t>
    <rPh sb="2" eb="4">
      <t>オウイン</t>
    </rPh>
    <rPh sb="4" eb="5">
      <t>ワス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</si>
</sst>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u/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Century"/>
      <family val="1"/>
    </font>
    <font>
      <sz val="13.5"/>
      <color theme="1"/>
      <name val="Century"/>
      <family val="1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0.5"/>
      <color rgb="FF000000"/>
      <name val="Times New Roman"/>
      <family val="1"/>
    </font>
    <font>
      <b/>
      <sz val="3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000000"/>
      <name val="Times New Roman"/>
      <family val="1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28"/>
      <color rgb="FF000000"/>
      <name val="ＭＳ 明朝"/>
      <family val="1"/>
      <charset val="128"/>
    </font>
    <font>
      <sz val="24"/>
      <color rgb="FF00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0" fontId="6" fillId="0" borderId="0" xfId="0" applyFont="1" applyAlignment="1">
      <alignment horizontal="centerContinuous"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1" applyFont="1">
      <alignment vertical="center"/>
    </xf>
    <xf numFmtId="0" fontId="10" fillId="0" borderId="20" xfId="1" applyFont="1" applyBorder="1" applyAlignment="1">
      <alignment horizontal="center" vertical="center"/>
    </xf>
    <xf numFmtId="0" fontId="10" fillId="0" borderId="26" xfId="1" applyFont="1" applyBorder="1">
      <alignment vertical="center"/>
    </xf>
    <xf numFmtId="0" fontId="10" fillId="0" borderId="0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27" xfId="1" applyFont="1" applyBorder="1">
      <alignment vertical="center"/>
    </xf>
    <xf numFmtId="0" fontId="10" fillId="0" borderId="13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31" xfId="1" applyFont="1" applyBorder="1">
      <alignment vertical="center"/>
    </xf>
    <xf numFmtId="0" fontId="10" fillId="0" borderId="34" xfId="1" applyFont="1" applyBorder="1" applyAlignment="1">
      <alignment horizontal="center" vertical="center"/>
    </xf>
    <xf numFmtId="0" fontId="10" fillId="0" borderId="14" xfId="1" applyFont="1" applyBorder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5" xfId="1" applyFont="1" applyBorder="1">
      <alignment vertical="center"/>
    </xf>
    <xf numFmtId="0" fontId="10" fillId="0" borderId="16" xfId="1" applyFont="1" applyBorder="1">
      <alignment vertical="center"/>
    </xf>
    <xf numFmtId="0" fontId="10" fillId="0" borderId="35" xfId="1" applyFont="1" applyBorder="1">
      <alignment vertical="center"/>
    </xf>
    <xf numFmtId="0" fontId="10" fillId="0" borderId="36" xfId="1" applyFont="1" applyBorder="1">
      <alignment vertical="center"/>
    </xf>
    <xf numFmtId="0" fontId="10" fillId="0" borderId="37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38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39" xfId="1" applyFont="1" applyBorder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>
      <alignment vertical="center"/>
    </xf>
    <xf numFmtId="0" fontId="0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 textRotation="255"/>
    </xf>
    <xf numFmtId="0" fontId="5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27" fillId="0" borderId="1" xfId="0" applyNumberFormat="1" applyFont="1" applyBorder="1" applyAlignment="1">
      <alignment vertical="center"/>
    </xf>
    <xf numFmtId="177" fontId="27" fillId="0" borderId="1" xfId="0" applyNumberFormat="1" applyFont="1" applyBorder="1" applyAlignment="1">
      <alignment vertical="center"/>
    </xf>
    <xf numFmtId="176" fontId="27" fillId="3" borderId="1" xfId="0" applyNumberFormat="1" applyFont="1" applyFill="1" applyBorder="1" applyAlignment="1">
      <alignment vertical="center"/>
    </xf>
    <xf numFmtId="177" fontId="27" fillId="3" borderId="1" xfId="0" applyNumberFormat="1" applyFont="1" applyFill="1" applyBorder="1" applyAlignment="1">
      <alignment vertical="center"/>
    </xf>
    <xf numFmtId="0" fontId="29" fillId="0" borderId="0" xfId="0" applyFont="1" applyAlignment="1">
      <alignment vertical="top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>
      <alignment vertical="center"/>
    </xf>
    <xf numFmtId="0" fontId="3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>
      <alignment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1" xfId="0" applyFont="1" applyFill="1" applyBorder="1">
      <alignment vertical="center"/>
    </xf>
    <xf numFmtId="0" fontId="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38" fontId="34" fillId="0" borderId="1" xfId="2" applyFont="1" applyBorder="1" applyAlignment="1">
      <alignment vertical="center"/>
    </xf>
    <xf numFmtId="38" fontId="34" fillId="3" borderId="1" xfId="2" applyFont="1" applyFill="1" applyBorder="1" applyAlignment="1">
      <alignment vertical="center"/>
    </xf>
    <xf numFmtId="0" fontId="25" fillId="4" borderId="0" xfId="0" applyFont="1" applyFill="1">
      <alignment vertical="center"/>
    </xf>
    <xf numFmtId="0" fontId="35" fillId="4" borderId="0" xfId="0" applyFont="1" applyFill="1">
      <alignment vertical="center"/>
    </xf>
    <xf numFmtId="0" fontId="19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" fillId="0" borderId="0" xfId="0" applyFont="1" applyAlignment="1">
      <alignment horizontal="right" vertical="center"/>
    </xf>
    <xf numFmtId="0" fontId="27" fillId="0" borderId="0" xfId="0" applyFont="1" applyAlignment="1">
      <alignment horizontal="centerContinuous" vertical="center"/>
    </xf>
    <xf numFmtId="0" fontId="10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23" fillId="0" borderId="7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2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0" fontId="33" fillId="0" borderId="7" xfId="0" applyFont="1" applyBorder="1" applyAlignment="1">
      <alignment horizontal="left" vertical="center" indent="1"/>
    </xf>
    <xf numFmtId="0" fontId="22" fillId="0" borderId="6" xfId="0" applyFont="1" applyBorder="1" applyAlignment="1">
      <alignment horizontal="left" vertical="top" indent="3"/>
    </xf>
    <xf numFmtId="0" fontId="23" fillId="0" borderId="6" xfId="0" applyFont="1" applyBorder="1" applyAlignment="1">
      <alignment horizontal="left" vertical="top" indent="3"/>
    </xf>
    <xf numFmtId="0" fontId="22" fillId="0" borderId="6" xfId="0" applyFont="1" applyBorder="1" applyAlignment="1">
      <alignment horizontal="left" vertical="top" indent="4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18" fillId="0" borderId="3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9" fillId="0" borderId="6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top" wrapText="1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vertical="center"/>
    </xf>
    <xf numFmtId="176" fontId="21" fillId="3" borderId="1" xfId="0" applyNumberFormat="1" applyFont="1" applyFill="1" applyBorder="1" applyAlignment="1">
      <alignment vertical="center"/>
    </xf>
    <xf numFmtId="0" fontId="40" fillId="0" borderId="20" xfId="0" applyFont="1" applyBorder="1" applyAlignment="1">
      <alignment horizontal="center" vertical="center" textRotation="255"/>
    </xf>
    <xf numFmtId="0" fontId="40" fillId="0" borderId="1" xfId="0" applyFont="1" applyBorder="1" applyAlignment="1">
      <alignment horizontal="center" vertical="center" textRotation="255"/>
    </xf>
    <xf numFmtId="0" fontId="40" fillId="0" borderId="2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Continuous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Continuous" vertical="center"/>
    </xf>
    <xf numFmtId="0" fontId="45" fillId="0" borderId="0" xfId="0" applyFont="1" applyAlignment="1">
      <alignment horizontal="centerContinuous" vertical="top"/>
    </xf>
    <xf numFmtId="0" fontId="46" fillId="0" borderId="0" xfId="0" applyFont="1" applyAlignment="1">
      <alignment horizontal="centerContinuous" vertical="top"/>
    </xf>
    <xf numFmtId="0" fontId="35" fillId="2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7" fontId="2" fillId="3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48" fillId="0" borderId="0" xfId="0" applyFont="1" applyAlignment="1">
      <alignment vertical="top"/>
    </xf>
    <xf numFmtId="0" fontId="50" fillId="0" borderId="0" xfId="0" applyFont="1">
      <alignment vertical="center"/>
    </xf>
    <xf numFmtId="0" fontId="50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3" fillId="0" borderId="0" xfId="0" applyFont="1" applyAlignment="1">
      <alignment horizontal="centerContinuous" vertical="center"/>
    </xf>
    <xf numFmtId="0" fontId="49" fillId="0" borderId="0" xfId="0" applyFont="1">
      <alignment vertical="center"/>
    </xf>
    <xf numFmtId="0" fontId="57" fillId="0" borderId="0" xfId="3" applyFont="1">
      <alignment vertical="center"/>
    </xf>
    <xf numFmtId="0" fontId="29" fillId="0" borderId="0" xfId="0" applyFont="1" applyAlignment="1"/>
    <xf numFmtId="49" fontId="40" fillId="5" borderId="41" xfId="0" applyNumberFormat="1" applyFont="1" applyFill="1" applyBorder="1" applyAlignment="1">
      <alignment horizontal="center" vertical="top" wrapText="1"/>
    </xf>
    <xf numFmtId="0" fontId="40" fillId="5" borderId="21" xfId="0" applyFont="1" applyFill="1" applyBorder="1" applyAlignment="1">
      <alignment horizontal="center" vertical="top" wrapText="1"/>
    </xf>
    <xf numFmtId="0" fontId="40" fillId="5" borderId="22" xfId="0" applyFont="1" applyFill="1" applyBorder="1" applyAlignment="1">
      <alignment horizontal="center" vertical="top" wrapText="1"/>
    </xf>
    <xf numFmtId="0" fontId="40" fillId="5" borderId="41" xfId="0" applyFont="1" applyFill="1" applyBorder="1" applyAlignment="1">
      <alignment horizontal="center" vertical="top" wrapText="1"/>
    </xf>
    <xf numFmtId="3" fontId="40" fillId="5" borderId="22" xfId="0" applyNumberFormat="1" applyFont="1" applyFill="1" applyBorder="1" applyAlignment="1">
      <alignment horizontal="center" vertical="top" wrapText="1"/>
    </xf>
    <xf numFmtId="0" fontId="40" fillId="5" borderId="37" xfId="0" applyFont="1" applyFill="1" applyBorder="1" applyAlignment="1">
      <alignment horizontal="center" vertical="top"/>
    </xf>
    <xf numFmtId="49" fontId="40" fillId="0" borderId="34" xfId="0" applyNumberFormat="1" applyFont="1" applyBorder="1" applyAlignment="1">
      <alignment horizontal="center" vertical="top" wrapText="1"/>
    </xf>
    <xf numFmtId="0" fontId="40" fillId="0" borderId="40" xfId="0" applyFont="1" applyBorder="1" applyAlignment="1">
      <alignment horizontal="center" vertical="top" wrapText="1"/>
    </xf>
    <xf numFmtId="0" fontId="40" fillId="0" borderId="42" xfId="0" applyFont="1" applyBorder="1" applyAlignment="1">
      <alignment horizontal="center" vertical="top" wrapText="1"/>
    </xf>
    <xf numFmtId="0" fontId="40" fillId="0" borderId="34" xfId="0" applyFont="1" applyBorder="1" applyAlignment="1">
      <alignment horizontal="center" vertical="top" wrapText="1"/>
    </xf>
    <xf numFmtId="49" fontId="40" fillId="0" borderId="43" xfId="0" applyNumberFormat="1" applyFont="1" applyBorder="1" applyAlignment="1">
      <alignment horizontal="center" vertical="top" wrapText="1"/>
    </xf>
    <xf numFmtId="0" fontId="40" fillId="0" borderId="44" xfId="0" applyFont="1" applyBorder="1" applyAlignment="1">
      <alignment horizontal="center" vertical="top" wrapText="1"/>
    </xf>
    <xf numFmtId="0" fontId="40" fillId="0" borderId="45" xfId="0" applyFont="1" applyBorder="1" applyAlignment="1">
      <alignment horizontal="center" vertical="top" wrapText="1"/>
    </xf>
    <xf numFmtId="0" fontId="40" fillId="0" borderId="4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shrinkToFit="1"/>
    </xf>
    <xf numFmtId="0" fontId="56" fillId="0" borderId="0" xfId="3">
      <alignment vertical="center"/>
    </xf>
    <xf numFmtId="0" fontId="22" fillId="0" borderId="0" xfId="0" applyFont="1" applyBorder="1" applyAlignment="1">
      <alignment horizontal="right" vertical="center" indent="1"/>
    </xf>
    <xf numFmtId="0" fontId="33" fillId="0" borderId="0" xfId="0" applyFont="1" applyBorder="1" applyAlignment="1">
      <alignment vertical="center" shrinkToFit="1"/>
    </xf>
    <xf numFmtId="0" fontId="51" fillId="0" borderId="14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40" fillId="0" borderId="53" xfId="0" applyFont="1" applyBorder="1" applyAlignment="1">
      <alignment horizontal="center" vertical="top" textRotation="255" indent="2"/>
    </xf>
    <xf numFmtId="0" fontId="40" fillId="0" borderId="54" xfId="0" applyFont="1" applyBorder="1" applyAlignment="1">
      <alignment horizontal="center" vertical="top" textRotation="255" indent="2"/>
    </xf>
    <xf numFmtId="0" fontId="2" fillId="0" borderId="0" xfId="0" applyFont="1" applyAlignment="1">
      <alignment horizontal="center" vertical="center" shrinkToFit="1"/>
    </xf>
    <xf numFmtId="0" fontId="27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vertical="center" textRotation="255"/>
    </xf>
    <xf numFmtId="0" fontId="27" fillId="0" borderId="1" xfId="0" applyFont="1" applyBorder="1" applyAlignment="1">
      <alignment vertical="center" textRotation="255"/>
    </xf>
    <xf numFmtId="0" fontId="28" fillId="0" borderId="1" xfId="0" applyFont="1" applyBorder="1" applyAlignment="1">
      <alignment vertical="center" textRotation="255" wrapText="1"/>
    </xf>
    <xf numFmtId="0" fontId="27" fillId="0" borderId="1" xfId="0" applyFont="1" applyBorder="1" applyAlignment="1">
      <alignment vertical="center" textRotation="255" wrapText="1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15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right" vertical="top"/>
    </xf>
    <xf numFmtId="0" fontId="13" fillId="0" borderId="16" xfId="1" applyFont="1" applyBorder="1" applyAlignment="1">
      <alignment horizontal="right" vertical="top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3" fillId="0" borderId="9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 textRotation="255"/>
    </xf>
    <xf numFmtId="0" fontId="16" fillId="0" borderId="26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52" fillId="0" borderId="0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7" fillId="0" borderId="50" xfId="0" applyFont="1" applyBorder="1" applyAlignment="1">
      <alignment horizontal="center" vertical="top" wrapText="1"/>
    </xf>
    <xf numFmtId="0" fontId="17" fillId="0" borderId="51" xfId="0" applyFont="1" applyBorder="1" applyAlignment="1">
      <alignment horizontal="center" vertical="top" wrapText="1"/>
    </xf>
    <xf numFmtId="0" fontId="17" fillId="0" borderId="52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54" fillId="0" borderId="6" xfId="0" applyFont="1" applyBorder="1" applyAlignment="1">
      <alignment horizontal="center" wrapText="1"/>
    </xf>
    <xf numFmtId="0" fontId="54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47" xfId="0" applyFont="1" applyBorder="1" applyAlignment="1">
      <alignment horizontal="center" vertical="top" wrapText="1"/>
    </xf>
    <xf numFmtId="0" fontId="17" fillId="0" borderId="48" xfId="0" applyFont="1" applyBorder="1" applyAlignment="1">
      <alignment horizontal="center" vertical="top" wrapText="1"/>
    </xf>
    <xf numFmtId="0" fontId="17" fillId="0" borderId="49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59" fillId="0" borderId="0" xfId="0" applyFont="1" applyAlignment="1">
      <alignment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15</xdr:row>
      <xdr:rowOff>0</xdr:rowOff>
    </xdr:from>
    <xdr:to>
      <xdr:col>10</xdr:col>
      <xdr:colOff>0</xdr:colOff>
      <xdr:row>17</xdr:row>
      <xdr:rowOff>171449</xdr:rowOff>
    </xdr:to>
    <xdr:grpSp>
      <xdr:nvGrpSpPr>
        <xdr:cNvPr id="26" name="グループ化 25"/>
        <xdr:cNvGrpSpPr/>
      </xdr:nvGrpSpPr>
      <xdr:grpSpPr>
        <a:xfrm>
          <a:off x="4743450" y="3571875"/>
          <a:ext cx="942975" cy="647699"/>
          <a:chOff x="7629525" y="3200401"/>
          <a:chExt cx="1371600" cy="914399"/>
        </a:xfrm>
      </xdr:grpSpPr>
      <xdr:sp macro="" textlink="">
        <xdr:nvSpPr>
          <xdr:cNvPr id="24" name="正方形/長方形 23"/>
          <xdr:cNvSpPr/>
        </xdr:nvSpPr>
        <xdr:spPr>
          <a:xfrm>
            <a:off x="7629525" y="3200401"/>
            <a:ext cx="1371600" cy="45720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ＭＳ 明朝" pitchFamily="17" charset="-128"/>
                <a:ea typeface="ＭＳ 明朝" pitchFamily="17" charset="-128"/>
              </a:rPr>
              <a:t>支払番号</a:t>
            </a:r>
          </a:p>
        </xdr:txBody>
      </xdr:sp>
      <xdr:sp macro="" textlink="">
        <xdr:nvSpPr>
          <xdr:cNvPr id="25" name="正方形/長方形 24"/>
          <xdr:cNvSpPr/>
        </xdr:nvSpPr>
        <xdr:spPr>
          <a:xfrm>
            <a:off x="7629525" y="3657600"/>
            <a:ext cx="1371600" cy="45720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ＭＳ 明朝" pitchFamily="17" charset="-128"/>
                <a:ea typeface="ＭＳ 明朝" pitchFamily="17" charset="-128"/>
              </a:rPr>
              <a:t> No.</a:t>
            </a:r>
            <a:endPara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228600</xdr:rowOff>
        </xdr:from>
        <xdr:to>
          <xdr:col>10</xdr:col>
          <xdr:colOff>231913</xdr:colOff>
          <xdr:row>103</xdr:row>
          <xdr:rowOff>228600</xdr:rowOff>
        </xdr:to>
        <xdr:pic>
          <xdr:nvPicPr>
            <xdr:cNvPr id="1036" name="Picture 12"/>
            <xdr:cNvPicPr>
              <a:picLocks noChangeAspect="1" noChangeArrowheads="1"/>
              <a:extLst>
                <a:ext uri="{84589F7E-364E-4C9E-8A38-B11213B215E9}">
                  <a14:cameraTool cellRange="$N$114:$X$133" spid="_x0000_s10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40196" y="20197970"/>
              <a:ext cx="5690152" cy="48039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0</xdr:colOff>
      <xdr:row>14</xdr:row>
      <xdr:rowOff>1</xdr:rowOff>
    </xdr:from>
    <xdr:to>
      <xdr:col>6</xdr:col>
      <xdr:colOff>603264</xdr:colOff>
      <xdr:row>31</xdr:row>
      <xdr:rowOff>85726</xdr:rowOff>
    </xdr:to>
    <xdr:grpSp>
      <xdr:nvGrpSpPr>
        <xdr:cNvPr id="1028" name="グループ化 1027"/>
        <xdr:cNvGrpSpPr/>
      </xdr:nvGrpSpPr>
      <xdr:grpSpPr>
        <a:xfrm>
          <a:off x="476250" y="3333751"/>
          <a:ext cx="3070239" cy="4133850"/>
          <a:chOff x="476250" y="3095625"/>
          <a:chExt cx="3070239" cy="4400550"/>
        </a:xfrm>
      </xdr:grpSpPr>
      <xdr:sp macro="" textlink="">
        <xdr:nvSpPr>
          <xdr:cNvPr id="2" name="正方形/長方形 1"/>
          <xdr:cNvSpPr/>
        </xdr:nvSpPr>
        <xdr:spPr>
          <a:xfrm>
            <a:off x="476250" y="3095625"/>
            <a:ext cx="2543904" cy="4151021"/>
          </a:xfrm>
          <a:prstGeom prst="rect">
            <a:avLst/>
          </a:prstGeom>
          <a:solidFill>
            <a:schemeClr val="bg1">
              <a:lumMod val="85000"/>
            </a:schemeClr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1000125" y="3345152"/>
            <a:ext cx="2546364" cy="4151023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平行四辺形 5"/>
          <xdr:cNvSpPr/>
        </xdr:nvSpPr>
        <xdr:spPr>
          <a:xfrm rot="16200000">
            <a:off x="-1459099" y="5033143"/>
            <a:ext cx="4394575" cy="523875"/>
          </a:xfrm>
          <a:prstGeom prst="parallelogram">
            <a:avLst>
              <a:gd name="adj" fmla="val 47073"/>
            </a:avLst>
          </a:prstGeom>
          <a:solidFill>
            <a:sysClr val="window" lastClr="FFFFFF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0"/>
          <a:lstStyle/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Ｈ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３０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度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関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係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綴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香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中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研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○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○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部支</a:t>
            </a:r>
            <a:endParaRPr kumimoji="1" lang="en-US" altLang="ja-JP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会</a:t>
            </a:r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部</a:t>
            </a: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1150889" y="3952499"/>
            <a:ext cx="2215940" cy="1867964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08000" rtlCol="0" anchor="ctr"/>
          <a:lstStyle/>
          <a:p>
            <a:pPr algn="ctr"/>
            <a:r>
              <a:rPr kumimoji="1" lang="ja-JP" altLang="en-US" sz="1050">
                <a:solidFill>
                  <a:schemeClr val="tx1"/>
                </a:solidFill>
              </a:rPr>
              <a:t>平成３０年度</a:t>
            </a:r>
            <a:endParaRPr kumimoji="1" lang="en-US" altLang="ja-JP" sz="1050">
              <a:solidFill>
                <a:schemeClr val="tx1"/>
              </a:solidFill>
            </a:endParaRPr>
          </a:p>
          <a:p>
            <a:pPr algn="ctr"/>
            <a:endParaRPr kumimoji="1" lang="en-US" altLang="ja-JP" sz="1050">
              <a:solidFill>
                <a:schemeClr val="tx1"/>
              </a:solidFill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</a:rPr>
              <a:t>　　　研究大会</a:t>
            </a:r>
            <a:endParaRPr kumimoji="1" lang="en-US" altLang="ja-JP" sz="1050">
              <a:solidFill>
                <a:schemeClr val="tx1"/>
              </a:solidFill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</a:rPr>
              <a:t>　　　研究調査　　　　　関係綴</a:t>
            </a:r>
            <a:endParaRPr kumimoji="1" lang="en-US" altLang="ja-JP" sz="1050">
              <a:solidFill>
                <a:schemeClr val="tx1"/>
              </a:solidFill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</a:rPr>
              <a:t>　　　成果刊行</a:t>
            </a:r>
            <a:endParaRPr kumimoji="1" lang="en-US" altLang="ja-JP" sz="1050">
              <a:solidFill>
                <a:schemeClr val="tx1"/>
              </a:solidFill>
            </a:endParaRPr>
          </a:p>
          <a:p>
            <a:pPr algn="l"/>
            <a:endParaRPr kumimoji="1" lang="en-US" altLang="ja-JP" sz="1050">
              <a:solidFill>
                <a:schemeClr val="tx1"/>
              </a:solidFill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</a:rPr>
              <a:t>香川県中学校教育研究会</a:t>
            </a:r>
            <a:endParaRPr kumimoji="1" lang="en-US" altLang="ja-JP" sz="1050">
              <a:solidFill>
                <a:schemeClr val="tx1"/>
              </a:solidFill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</a:rPr>
              <a:t>　　　　　　　　　　○○支部・部会</a:t>
            </a:r>
          </a:p>
        </xdr:txBody>
      </xdr:sp>
      <xdr:sp macro="" textlink="">
        <xdr:nvSpPr>
          <xdr:cNvPr id="7" name="右中かっこ 6"/>
          <xdr:cNvSpPr/>
        </xdr:nvSpPr>
        <xdr:spPr>
          <a:xfrm>
            <a:off x="2250960" y="4573887"/>
            <a:ext cx="145902" cy="468813"/>
          </a:xfrm>
          <a:prstGeom prst="rightBrac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28575</xdr:colOff>
      <xdr:row>25</xdr:row>
      <xdr:rowOff>28575</xdr:rowOff>
    </xdr:from>
    <xdr:to>
      <xdr:col>8</xdr:col>
      <xdr:colOff>342900</xdr:colOff>
      <xdr:row>27</xdr:row>
      <xdr:rowOff>57150</xdr:rowOff>
    </xdr:to>
    <xdr:sp macro="" textlink="">
      <xdr:nvSpPr>
        <xdr:cNvPr id="11" name="テキスト ボックス 10"/>
        <xdr:cNvSpPr txBox="1"/>
      </xdr:nvSpPr>
      <xdr:spPr>
        <a:xfrm>
          <a:off x="3657600" y="5743575"/>
          <a:ext cx="1000125" cy="5048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必要事項を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書き込む</a:t>
          </a:r>
        </a:p>
      </xdr:txBody>
    </xdr:sp>
    <xdr:clientData/>
  </xdr:twoCellAnchor>
  <xdr:twoCellAnchor>
    <xdr:from>
      <xdr:col>3</xdr:col>
      <xdr:colOff>180975</xdr:colOff>
      <xdr:row>24</xdr:row>
      <xdr:rowOff>47625</xdr:rowOff>
    </xdr:from>
    <xdr:to>
      <xdr:col>7</xdr:col>
      <xdr:colOff>28575</xdr:colOff>
      <xdr:row>26</xdr:row>
      <xdr:rowOff>42863</xdr:rowOff>
    </xdr:to>
    <xdr:cxnSp macro="">
      <xdr:nvCxnSpPr>
        <xdr:cNvPr id="15" name="直線矢印コネクタ 14"/>
        <xdr:cNvCxnSpPr>
          <a:stCxn id="11" idx="1"/>
        </xdr:cNvCxnSpPr>
      </xdr:nvCxnSpPr>
      <xdr:spPr>
        <a:xfrm flipH="1" flipV="1">
          <a:off x="895350" y="5524500"/>
          <a:ext cx="2762250" cy="47148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24</xdr:row>
      <xdr:rowOff>171450</xdr:rowOff>
    </xdr:from>
    <xdr:to>
      <xdr:col>7</xdr:col>
      <xdr:colOff>28575</xdr:colOff>
      <xdr:row>26</xdr:row>
      <xdr:rowOff>42863</xdr:rowOff>
    </xdr:to>
    <xdr:cxnSp macro="">
      <xdr:nvCxnSpPr>
        <xdr:cNvPr id="29" name="直線矢印コネクタ 28"/>
        <xdr:cNvCxnSpPr>
          <a:stCxn id="11" idx="1"/>
        </xdr:cNvCxnSpPr>
      </xdr:nvCxnSpPr>
      <xdr:spPr>
        <a:xfrm flipH="1" flipV="1">
          <a:off x="2657475" y="5648325"/>
          <a:ext cx="1000125" cy="3476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19</xdr:row>
      <xdr:rowOff>209550</xdr:rowOff>
    </xdr:from>
    <xdr:to>
      <xdr:col>9</xdr:col>
      <xdr:colOff>57150</xdr:colOff>
      <xdr:row>21</xdr:row>
      <xdr:rowOff>76200</xdr:rowOff>
    </xdr:to>
    <xdr:sp macro="" textlink="">
      <xdr:nvSpPr>
        <xdr:cNvPr id="30" name="テキスト ボックス 29"/>
        <xdr:cNvSpPr txBox="1"/>
      </xdr:nvSpPr>
      <xdr:spPr>
        <a:xfrm>
          <a:off x="4057650" y="4495800"/>
          <a:ext cx="1000125" cy="342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ラベル貼付</a:t>
          </a:r>
        </a:p>
      </xdr:txBody>
    </xdr:sp>
    <xdr:clientData/>
  </xdr:twoCellAnchor>
  <xdr:twoCellAnchor>
    <xdr:from>
      <xdr:col>6</xdr:col>
      <xdr:colOff>247651</xdr:colOff>
      <xdr:row>20</xdr:row>
      <xdr:rowOff>9525</xdr:rowOff>
    </xdr:from>
    <xdr:to>
      <xdr:col>7</xdr:col>
      <xdr:colOff>428625</xdr:colOff>
      <xdr:row>20</xdr:row>
      <xdr:rowOff>142875</xdr:rowOff>
    </xdr:to>
    <xdr:cxnSp macro="">
      <xdr:nvCxnSpPr>
        <xdr:cNvPr id="31" name="直線矢印コネクタ 30"/>
        <xdr:cNvCxnSpPr>
          <a:stCxn id="30" idx="1"/>
        </xdr:cNvCxnSpPr>
      </xdr:nvCxnSpPr>
      <xdr:spPr>
        <a:xfrm flipH="1" flipV="1">
          <a:off x="3190876" y="4533900"/>
          <a:ext cx="866774" cy="1333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3</xdr:row>
      <xdr:rowOff>57150</xdr:rowOff>
    </xdr:from>
    <xdr:to>
      <xdr:col>19</xdr:col>
      <xdr:colOff>641183</xdr:colOff>
      <xdr:row>3</xdr:row>
      <xdr:rowOff>201709</xdr:rowOff>
    </xdr:to>
    <xdr:sp macro="" textlink="">
      <xdr:nvSpPr>
        <xdr:cNvPr id="3" name="円/楕円 2"/>
        <xdr:cNvSpPr/>
      </xdr:nvSpPr>
      <xdr:spPr>
        <a:xfrm>
          <a:off x="10515600" y="790575"/>
          <a:ext cx="145883" cy="1445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1789196</xdr:colOff>
      <xdr:row>4</xdr:row>
      <xdr:rowOff>25568</xdr:rowOff>
    </xdr:from>
    <xdr:to>
      <xdr:col>5</xdr:col>
      <xdr:colOff>1935079</xdr:colOff>
      <xdr:row>4</xdr:row>
      <xdr:rowOff>170127</xdr:rowOff>
    </xdr:to>
    <xdr:sp macro="" textlink="">
      <xdr:nvSpPr>
        <xdr:cNvPr id="2" name="円/楕円 1"/>
        <xdr:cNvSpPr/>
      </xdr:nvSpPr>
      <xdr:spPr>
        <a:xfrm>
          <a:off x="6722143" y="406568"/>
          <a:ext cx="145883" cy="1445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31</xdr:row>
      <xdr:rowOff>66675</xdr:rowOff>
    </xdr:from>
    <xdr:to>
      <xdr:col>8</xdr:col>
      <xdr:colOff>323850</xdr:colOff>
      <xdr:row>31</xdr:row>
      <xdr:rowOff>247650</xdr:rowOff>
    </xdr:to>
    <xdr:sp macro="" textlink="">
      <xdr:nvSpPr>
        <xdr:cNvPr id="2" name="円/楕円 1"/>
        <xdr:cNvSpPr/>
      </xdr:nvSpPr>
      <xdr:spPr>
        <a:xfrm>
          <a:off x="6372225" y="9439275"/>
          <a:ext cx="190500" cy="1809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3</xdr:row>
      <xdr:rowOff>57150</xdr:rowOff>
    </xdr:from>
    <xdr:to>
      <xdr:col>19</xdr:col>
      <xdr:colOff>641183</xdr:colOff>
      <xdr:row>3</xdr:row>
      <xdr:rowOff>201709</xdr:rowOff>
    </xdr:to>
    <xdr:sp macro="" textlink="">
      <xdr:nvSpPr>
        <xdr:cNvPr id="2" name="円/楕円 2"/>
        <xdr:cNvSpPr/>
      </xdr:nvSpPr>
      <xdr:spPr>
        <a:xfrm>
          <a:off x="10982325" y="790575"/>
          <a:ext cx="145883" cy="14455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1253218</xdr:colOff>
      <xdr:row>4</xdr:row>
      <xdr:rowOff>20410</xdr:rowOff>
    </xdr:from>
    <xdr:to>
      <xdr:col>4</xdr:col>
      <xdr:colOff>1431472</xdr:colOff>
      <xdr:row>4</xdr:row>
      <xdr:rowOff>185056</xdr:rowOff>
    </xdr:to>
    <xdr:sp macro="" textlink="">
      <xdr:nvSpPr>
        <xdr:cNvPr id="3" name="円/楕円 1"/>
        <xdr:cNvSpPr/>
      </xdr:nvSpPr>
      <xdr:spPr>
        <a:xfrm>
          <a:off x="6788604" y="913039"/>
          <a:ext cx="178254" cy="16464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257176</xdr:colOff>
      <xdr:row>31</xdr:row>
      <xdr:rowOff>152400</xdr:rowOff>
    </xdr:from>
    <xdr:to>
      <xdr:col>16</xdr:col>
      <xdr:colOff>219076</xdr:colOff>
      <xdr:row>33</xdr:row>
      <xdr:rowOff>54903</xdr:rowOff>
    </xdr:to>
    <xdr:sp macro="" textlink="">
      <xdr:nvSpPr>
        <xdr:cNvPr id="4" name="円/楕円 3"/>
        <xdr:cNvSpPr/>
      </xdr:nvSpPr>
      <xdr:spPr>
        <a:xfrm>
          <a:off x="4991101" y="8972550"/>
          <a:ext cx="247650" cy="245403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2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219075</xdr:colOff>
      <xdr:row>25</xdr:row>
      <xdr:rowOff>47625</xdr:rowOff>
    </xdr:from>
    <xdr:to>
      <xdr:col>16</xdr:col>
      <xdr:colOff>85725</xdr:colOff>
      <xdr:row>25</xdr:row>
      <xdr:rowOff>236396</xdr:rowOff>
    </xdr:to>
    <xdr:sp macro="" textlink="">
      <xdr:nvSpPr>
        <xdr:cNvPr id="3" name="円/楕円 2"/>
        <xdr:cNvSpPr/>
      </xdr:nvSpPr>
      <xdr:spPr>
        <a:xfrm>
          <a:off x="5076825" y="6753225"/>
          <a:ext cx="190500" cy="18877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704850</xdr:colOff>
      <xdr:row>1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0"/>
          <a:ext cx="7048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様式８</a:t>
          </a:r>
        </a:p>
      </xdr:txBody>
    </xdr:sp>
    <xdr:clientData/>
  </xdr:twoCellAnchor>
  <xdr:twoCellAnchor>
    <xdr:from>
      <xdr:col>2</xdr:col>
      <xdr:colOff>1685925</xdr:colOff>
      <xdr:row>27</xdr:row>
      <xdr:rowOff>47625</xdr:rowOff>
    </xdr:from>
    <xdr:to>
      <xdr:col>2</xdr:col>
      <xdr:colOff>1876425</xdr:colOff>
      <xdr:row>27</xdr:row>
      <xdr:rowOff>236396</xdr:rowOff>
    </xdr:to>
    <xdr:sp macro="" textlink="">
      <xdr:nvSpPr>
        <xdr:cNvPr id="5" name="円/楕円 4"/>
        <xdr:cNvSpPr/>
      </xdr:nvSpPr>
      <xdr:spPr>
        <a:xfrm>
          <a:off x="5067300" y="7515225"/>
          <a:ext cx="190500" cy="188771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7"/>
  <sheetViews>
    <sheetView tabSelected="1" workbookViewId="0">
      <selection activeCell="C13" sqref="C13"/>
    </sheetView>
  </sheetViews>
  <sheetFormatPr defaultRowHeight="19.5" customHeight="1"/>
  <cols>
    <col min="1" max="1" width="16.125" style="51" customWidth="1"/>
    <col min="2" max="2" width="20.875" style="51" customWidth="1"/>
    <col min="3" max="6" width="9" style="51"/>
    <col min="7" max="7" width="7.125" style="70" customWidth="1"/>
    <col min="8" max="8" width="19.5" style="51" customWidth="1"/>
    <col min="9" max="16384" width="9" style="51"/>
  </cols>
  <sheetData>
    <row r="1" spans="1:8" ht="19.5" customHeight="1">
      <c r="A1" s="83" t="s">
        <v>194</v>
      </c>
      <c r="B1" s="84"/>
      <c r="G1" s="66" t="s">
        <v>241</v>
      </c>
      <c r="H1" s="66" t="s">
        <v>242</v>
      </c>
    </row>
    <row r="2" spans="1:8" ht="19.5" customHeight="1">
      <c r="A2" s="65" t="s">
        <v>240</v>
      </c>
      <c r="G2" s="73">
        <v>1</v>
      </c>
      <c r="H2" s="74" t="s">
        <v>207</v>
      </c>
    </row>
    <row r="3" spans="1:8" ht="19.5" customHeight="1">
      <c r="A3" s="51" t="s">
        <v>195</v>
      </c>
      <c r="B3" s="149">
        <v>30</v>
      </c>
      <c r="C3" s="51" t="s">
        <v>195</v>
      </c>
      <c r="G3" s="73">
        <v>2</v>
      </c>
      <c r="H3" s="74" t="s">
        <v>208</v>
      </c>
    </row>
    <row r="4" spans="1:8" ht="19.5" customHeight="1">
      <c r="A4" s="51" t="s">
        <v>238</v>
      </c>
      <c r="B4" s="149">
        <v>5</v>
      </c>
      <c r="C4" s="52" t="s">
        <v>243</v>
      </c>
      <c r="G4" s="73">
        <v>3</v>
      </c>
      <c r="H4" s="74" t="s">
        <v>209</v>
      </c>
    </row>
    <row r="5" spans="1:8" ht="19.5" customHeight="1">
      <c r="A5" s="51" t="s">
        <v>196</v>
      </c>
      <c r="B5" s="150" t="str">
        <f>VLOOKUP(B4,G2:H30,2)</f>
        <v>さぬき・東かがわ支部</v>
      </c>
      <c r="C5" s="52" t="s">
        <v>244</v>
      </c>
      <c r="G5" s="73">
        <v>4</v>
      </c>
      <c r="H5" s="74" t="s">
        <v>210</v>
      </c>
    </row>
    <row r="6" spans="1:8" ht="19.5" customHeight="1">
      <c r="A6" s="51" t="s">
        <v>330</v>
      </c>
      <c r="B6" s="149" t="s">
        <v>315</v>
      </c>
      <c r="G6" s="73">
        <v>5</v>
      </c>
      <c r="H6" s="74" t="s">
        <v>211</v>
      </c>
    </row>
    <row r="7" spans="1:8" ht="19.5" customHeight="1">
      <c r="G7" s="73">
        <v>6</v>
      </c>
      <c r="H7" s="74" t="s">
        <v>212</v>
      </c>
    </row>
    <row r="8" spans="1:8" ht="19.5" customHeight="1">
      <c r="A8" s="53"/>
      <c r="G8" s="73">
        <v>7</v>
      </c>
      <c r="H8" s="74" t="s">
        <v>213</v>
      </c>
    </row>
    <row r="9" spans="1:8" ht="19.5" customHeight="1">
      <c r="B9" s="164" t="s">
        <v>314</v>
      </c>
      <c r="G9" s="68">
        <v>11</v>
      </c>
      <c r="H9" s="67" t="s">
        <v>214</v>
      </c>
    </row>
    <row r="10" spans="1:8" ht="19.5" customHeight="1">
      <c r="B10" s="180" t="s">
        <v>305</v>
      </c>
      <c r="C10" s="163" t="s">
        <v>310</v>
      </c>
      <c r="D10" s="52"/>
      <c r="G10" s="68">
        <v>12</v>
      </c>
      <c r="H10" s="67" t="s">
        <v>215</v>
      </c>
    </row>
    <row r="11" spans="1:8" ht="19.5" customHeight="1">
      <c r="B11" s="163" t="s">
        <v>306</v>
      </c>
      <c r="C11" s="163" t="s">
        <v>311</v>
      </c>
      <c r="D11" s="52"/>
      <c r="G11" s="68">
        <v>13</v>
      </c>
      <c r="H11" s="67" t="s">
        <v>216</v>
      </c>
    </row>
    <row r="12" spans="1:8" ht="19.5" customHeight="1">
      <c r="B12" s="163" t="s">
        <v>307</v>
      </c>
      <c r="C12" s="162" t="s">
        <v>312</v>
      </c>
      <c r="D12" s="52"/>
      <c r="G12" s="68">
        <v>14</v>
      </c>
      <c r="H12" s="67" t="s">
        <v>217</v>
      </c>
    </row>
    <row r="13" spans="1:8" ht="19.5" customHeight="1">
      <c r="B13" s="163" t="s">
        <v>308</v>
      </c>
      <c r="C13" s="163" t="s">
        <v>313</v>
      </c>
      <c r="D13" s="52"/>
      <c r="G13" s="68">
        <v>15</v>
      </c>
      <c r="H13" s="67" t="s">
        <v>218</v>
      </c>
    </row>
    <row r="14" spans="1:8" ht="19.5" customHeight="1">
      <c r="B14" s="180" t="s">
        <v>309</v>
      </c>
      <c r="C14" s="162"/>
      <c r="D14" s="52"/>
      <c r="G14" s="68">
        <v>16</v>
      </c>
      <c r="H14" s="67" t="s">
        <v>219</v>
      </c>
    </row>
    <row r="15" spans="1:8" ht="19.5" customHeight="1">
      <c r="G15" s="68">
        <v>17</v>
      </c>
      <c r="H15" s="67" t="s">
        <v>220</v>
      </c>
    </row>
    <row r="16" spans="1:8" ht="19.5" customHeight="1">
      <c r="G16" s="68">
        <v>18</v>
      </c>
      <c r="H16" s="67" t="s">
        <v>221</v>
      </c>
    </row>
    <row r="17" spans="7:8" ht="19.5" customHeight="1">
      <c r="G17" s="68">
        <v>19</v>
      </c>
      <c r="H17" s="67" t="s">
        <v>222</v>
      </c>
    </row>
    <row r="18" spans="7:8" ht="19.5" customHeight="1">
      <c r="G18" s="68">
        <v>20</v>
      </c>
      <c r="H18" s="67" t="s">
        <v>223</v>
      </c>
    </row>
    <row r="19" spans="7:8" s="52" customFormat="1" ht="19.5" customHeight="1">
      <c r="G19" s="71">
        <v>51</v>
      </c>
      <c r="H19" s="72" t="s">
        <v>224</v>
      </c>
    </row>
    <row r="20" spans="7:8" s="52" customFormat="1" ht="19.5" customHeight="1">
      <c r="G20" s="71">
        <v>52</v>
      </c>
      <c r="H20" s="72" t="s">
        <v>225</v>
      </c>
    </row>
    <row r="21" spans="7:8" s="52" customFormat="1" ht="19.5" customHeight="1">
      <c r="G21" s="71">
        <v>53</v>
      </c>
      <c r="H21" s="72" t="s">
        <v>226</v>
      </c>
    </row>
    <row r="22" spans="7:8" s="52" customFormat="1" ht="19.5" customHeight="1">
      <c r="G22" s="71">
        <v>54</v>
      </c>
      <c r="H22" s="72" t="s">
        <v>227</v>
      </c>
    </row>
    <row r="23" spans="7:8" s="52" customFormat="1" ht="19.5" customHeight="1">
      <c r="G23" s="71">
        <v>55</v>
      </c>
      <c r="H23" s="72" t="s">
        <v>228</v>
      </c>
    </row>
    <row r="24" spans="7:8" s="52" customFormat="1" ht="19.5" customHeight="1">
      <c r="G24" s="71">
        <v>56</v>
      </c>
      <c r="H24" s="72" t="s">
        <v>229</v>
      </c>
    </row>
    <row r="25" spans="7:8" s="52" customFormat="1" ht="19.5" customHeight="1">
      <c r="G25" s="71">
        <v>57</v>
      </c>
      <c r="H25" s="72" t="s">
        <v>230</v>
      </c>
    </row>
    <row r="26" spans="7:8" s="52" customFormat="1" ht="19.5" customHeight="1">
      <c r="G26" s="71">
        <v>58</v>
      </c>
      <c r="H26" s="72" t="s">
        <v>231</v>
      </c>
    </row>
    <row r="27" spans="7:8" s="52" customFormat="1" ht="19.5" customHeight="1">
      <c r="G27" s="71">
        <v>59</v>
      </c>
      <c r="H27" s="72" t="s">
        <v>232</v>
      </c>
    </row>
    <row r="28" spans="7:8" s="52" customFormat="1" ht="19.5" customHeight="1">
      <c r="G28" s="71">
        <v>60</v>
      </c>
      <c r="H28" s="72" t="s">
        <v>233</v>
      </c>
    </row>
    <row r="29" spans="7:8" s="52" customFormat="1" ht="19.5" customHeight="1">
      <c r="G29" s="71">
        <v>61</v>
      </c>
      <c r="H29" s="72" t="s">
        <v>234</v>
      </c>
    </row>
    <row r="30" spans="7:8" s="52" customFormat="1" ht="19.5" customHeight="1">
      <c r="G30" s="71">
        <v>62</v>
      </c>
      <c r="H30" s="72" t="s">
        <v>235</v>
      </c>
    </row>
    <row r="31" spans="7:8" s="52" customFormat="1" ht="19.5" customHeight="1">
      <c r="G31" s="69"/>
    </row>
    <row r="32" spans="7:8" s="52" customFormat="1" ht="19.5" customHeight="1">
      <c r="G32" s="69"/>
    </row>
    <row r="33" spans="1:7" s="52" customFormat="1" ht="19.5" customHeight="1">
      <c r="G33" s="69"/>
    </row>
    <row r="34" spans="1:7" s="52" customFormat="1" ht="19.5" customHeight="1">
      <c r="G34" s="69"/>
    </row>
    <row r="35" spans="1:7" s="52" customFormat="1" ht="19.5" customHeight="1">
      <c r="G35" s="69"/>
    </row>
    <row r="36" spans="1:7" s="52" customFormat="1" ht="19.5" customHeight="1">
      <c r="G36" s="69"/>
    </row>
    <row r="37" spans="1:7" s="52" customFormat="1" ht="19.5" customHeight="1">
      <c r="G37" s="69"/>
    </row>
    <row r="38" spans="1:7" s="52" customFormat="1" ht="19.5" customHeight="1">
      <c r="G38" s="69"/>
    </row>
    <row r="39" spans="1:7" s="52" customFormat="1" ht="19.5" customHeight="1">
      <c r="G39" s="69"/>
    </row>
    <row r="40" spans="1:7" s="52" customFormat="1" ht="19.5" customHeight="1">
      <c r="G40" s="69"/>
    </row>
    <row r="41" spans="1:7" s="52" customFormat="1" ht="19.5" customHeight="1">
      <c r="G41" s="69"/>
    </row>
    <row r="42" spans="1:7" s="52" customFormat="1" ht="19.5" customHeight="1">
      <c r="G42" s="69"/>
    </row>
    <row r="43" spans="1:7" ht="19.5" customHeight="1">
      <c r="A43" s="52"/>
      <c r="B43" s="52"/>
    </row>
    <row r="44" spans="1:7" ht="19.5" customHeight="1">
      <c r="A44" s="52"/>
      <c r="B44" s="52"/>
    </row>
    <row r="45" spans="1:7" ht="19.5" customHeight="1">
      <c r="A45" s="52"/>
      <c r="B45" s="52"/>
    </row>
    <row r="46" spans="1:7" ht="19.5" customHeight="1">
      <c r="A46" s="52"/>
      <c r="B46" s="52"/>
    </row>
    <row r="47" spans="1:7" ht="19.5" customHeight="1">
      <c r="A47" s="52"/>
      <c r="B47" s="52"/>
    </row>
  </sheetData>
  <phoneticPr fontId="1"/>
  <hyperlinks>
    <hyperlink ref="B10" location="'1-3要領'!A2" display="資料　年度末の事務処理について"/>
    <hyperlink ref="B11" location="'1事業報告書'!A2" display="様式１　事業報告書"/>
    <hyperlink ref="B12" location="'2決算書'!A2" display="様式２　決算書"/>
    <hyperlink ref="B13" location="'3出納簿'!A2" display="様式３　出納簿"/>
    <hyperlink ref="B14" location="'4事業計画'!A2" display="様式４　事業計画書"/>
    <hyperlink ref="C10" location="'5予算書'!A2" display="様式５　予算書"/>
    <hyperlink ref="C11" location="'6出金伝票'!A2" display="様式６　出金伝票"/>
    <hyperlink ref="C13" location="'8収支報告書'!A2" display="様式８　収支報告書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zoomScaleSheetLayoutView="100" workbookViewId="0">
      <selection activeCell="A2" sqref="A2"/>
    </sheetView>
  </sheetViews>
  <sheetFormatPr defaultRowHeight="21" customHeight="1"/>
  <cols>
    <col min="1" max="1" width="23.625" customWidth="1"/>
    <col min="2" max="2" width="20.75" customWidth="1"/>
    <col min="3" max="3" width="29" customWidth="1"/>
  </cols>
  <sheetData>
    <row r="1" spans="1:4" ht="21" customHeight="1">
      <c r="A1" s="155"/>
      <c r="B1" s="155"/>
      <c r="C1" s="156" t="str">
        <f>"支部・部会番号　　　"&amp;基礎データ!$B$4</f>
        <v>支部・部会番号　　　5</v>
      </c>
    </row>
    <row r="5" spans="1:4" ht="21" customHeight="1">
      <c r="A5" s="161" t="s">
        <v>188</v>
      </c>
      <c r="B5" s="146"/>
      <c r="C5" s="95"/>
    </row>
    <row r="6" spans="1:4" ht="21" customHeight="1">
      <c r="A6" s="49"/>
      <c r="B6" s="21"/>
      <c r="C6" s="21"/>
    </row>
    <row r="7" spans="1:4" ht="21" customHeight="1">
      <c r="A7" s="50"/>
      <c r="B7" s="21"/>
      <c r="C7" s="21"/>
    </row>
    <row r="8" spans="1:4" ht="21" customHeight="1">
      <c r="A8" s="50"/>
      <c r="B8" s="181" t="s">
        <v>189</v>
      </c>
      <c r="C8" s="182" t="str">
        <f>基礎データ!$B$5</f>
        <v>さぬき・東かがわ支部</v>
      </c>
      <c r="D8" s="5"/>
    </row>
    <row r="9" spans="1:4" ht="21" customHeight="1">
      <c r="A9" s="50"/>
      <c r="B9" s="21"/>
      <c r="C9" s="21"/>
    </row>
    <row r="10" spans="1:4" ht="21" customHeight="1">
      <c r="A10" s="49"/>
      <c r="B10" s="21"/>
      <c r="C10" s="21"/>
    </row>
    <row r="11" spans="1:4" ht="21" customHeight="1">
      <c r="A11" s="94" t="s">
        <v>190</v>
      </c>
      <c r="B11" s="94" t="s">
        <v>191</v>
      </c>
      <c r="C11" s="94" t="s">
        <v>192</v>
      </c>
    </row>
    <row r="12" spans="1:4" ht="21" customHeight="1">
      <c r="A12" s="94" t="s">
        <v>119</v>
      </c>
      <c r="B12" s="135"/>
      <c r="C12" s="93"/>
    </row>
    <row r="13" spans="1:4" ht="21" customHeight="1">
      <c r="A13" s="94" t="s">
        <v>121</v>
      </c>
      <c r="B13" s="135"/>
      <c r="C13" s="93"/>
    </row>
    <row r="14" spans="1:4" ht="21" customHeight="1">
      <c r="A14" s="94" t="s">
        <v>122</v>
      </c>
      <c r="B14" s="135"/>
      <c r="C14" s="92" t="s">
        <v>193</v>
      </c>
    </row>
    <row r="15" spans="1:4" ht="21" customHeight="1">
      <c r="A15" s="94" t="s">
        <v>123</v>
      </c>
      <c r="B15" s="135"/>
      <c r="C15" s="93"/>
    </row>
    <row r="16" spans="1:4" ht="21" customHeight="1">
      <c r="A16" s="94" t="s">
        <v>124</v>
      </c>
      <c r="B16" s="135"/>
      <c r="C16" s="93"/>
    </row>
    <row r="17" spans="1:4" ht="21" customHeight="1">
      <c r="A17" s="94" t="s">
        <v>137</v>
      </c>
      <c r="B17" s="136">
        <f>SUM(B12:B16)</f>
        <v>0</v>
      </c>
      <c r="C17" s="93"/>
    </row>
    <row r="18" spans="1:4" ht="21" customHeight="1">
      <c r="A18" s="97"/>
      <c r="B18" s="98"/>
      <c r="C18" s="99"/>
    </row>
    <row r="19" spans="1:4" ht="21" customHeight="1">
      <c r="A19" s="100"/>
      <c r="B19" s="86"/>
      <c r="C19" s="101"/>
    </row>
    <row r="20" spans="1:4" ht="21" customHeight="1">
      <c r="A20" s="113" t="s">
        <v>262</v>
      </c>
      <c r="B20" s="87"/>
      <c r="C20" s="102"/>
    </row>
    <row r="21" spans="1:4" ht="21" customHeight="1">
      <c r="A21" s="100"/>
      <c r="B21" s="86"/>
      <c r="C21" s="101"/>
    </row>
    <row r="22" spans="1:4" ht="21" customHeight="1">
      <c r="A22" s="100"/>
      <c r="B22" s="86"/>
      <c r="C22" s="101"/>
    </row>
    <row r="23" spans="1:4" ht="21" customHeight="1">
      <c r="A23" s="114" t="s">
        <v>261</v>
      </c>
      <c r="B23" s="88"/>
      <c r="C23" s="104"/>
    </row>
    <row r="24" spans="1:4" ht="21" customHeight="1">
      <c r="A24" s="100"/>
      <c r="B24" s="86"/>
      <c r="C24" s="101"/>
    </row>
    <row r="25" spans="1:4" ht="21" customHeight="1">
      <c r="A25" s="103"/>
      <c r="B25" s="88"/>
      <c r="C25" s="104"/>
    </row>
    <row r="26" spans="1:4" ht="21" customHeight="1">
      <c r="A26" s="103"/>
      <c r="B26" s="108" t="s">
        <v>189</v>
      </c>
      <c r="C26" s="111" t="str">
        <f>基礎データ!$B$5</f>
        <v>さぬき・東かがわ支部</v>
      </c>
    </row>
    <row r="27" spans="1:4" ht="21" customHeight="1">
      <c r="A27" s="103"/>
      <c r="B27" s="88"/>
      <c r="C27" s="104"/>
    </row>
    <row r="28" spans="1:4" ht="21" customHeight="1">
      <c r="A28" s="100"/>
      <c r="B28" s="110" t="s">
        <v>331</v>
      </c>
      <c r="C28" s="111" t="str">
        <f>基礎データ!$B$6</f>
        <v>○○　○○</v>
      </c>
      <c r="D28" s="298" t="s">
        <v>332</v>
      </c>
    </row>
    <row r="29" spans="1:4" ht="21" customHeight="1">
      <c r="A29" s="103"/>
      <c r="B29" s="88"/>
      <c r="C29" s="104"/>
    </row>
    <row r="30" spans="1:4" ht="21" customHeight="1">
      <c r="A30" s="100"/>
      <c r="B30" s="86"/>
      <c r="C30" s="101"/>
    </row>
    <row r="31" spans="1:4" ht="21" customHeight="1">
      <c r="A31" s="112" t="s">
        <v>260</v>
      </c>
      <c r="B31" s="88"/>
      <c r="C31" s="104"/>
    </row>
    <row r="32" spans="1:4" ht="21" customHeight="1">
      <c r="A32" s="100"/>
      <c r="B32" s="86"/>
      <c r="C32" s="101"/>
    </row>
    <row r="33" spans="1:3" ht="21" customHeight="1">
      <c r="A33" s="105"/>
      <c r="B33" s="106"/>
      <c r="C33" s="107"/>
    </row>
    <row r="34" spans="1:3" ht="21" customHeight="1">
      <c r="A34" s="22"/>
      <c r="B34" s="21"/>
      <c r="C34" s="21"/>
    </row>
  </sheetData>
  <phoneticPr fontId="1"/>
  <printOptions horizontalCentered="1"/>
  <pageMargins left="0.78740157480314965" right="0.78740157480314965" top="0.98425196850393704" bottom="0.3937007874015748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X133"/>
  <sheetViews>
    <sheetView showGridLines="0" zoomScaleNormal="100" zoomScaleSheetLayoutView="100" workbookViewId="0">
      <selection activeCell="A2" sqref="A2"/>
    </sheetView>
  </sheetViews>
  <sheetFormatPr defaultRowHeight="18.75" customHeight="1"/>
  <cols>
    <col min="1" max="3" width="3.125" style="1" customWidth="1"/>
    <col min="4" max="5" width="10.125" style="1" customWidth="1"/>
    <col min="6" max="11" width="9" style="1"/>
    <col min="12" max="12" width="4.375" style="1" customWidth="1"/>
    <col min="13" max="13" width="4.375" style="1" hidden="1" customWidth="1"/>
    <col min="14" max="14" width="3" style="1" customWidth="1"/>
    <col min="15" max="18" width="3.875" style="1" customWidth="1"/>
    <col min="19" max="23" width="10.625" style="1" customWidth="1"/>
    <col min="24" max="24" width="2.75" style="1" customWidth="1"/>
    <col min="25" max="16384" width="9" style="1"/>
  </cols>
  <sheetData>
    <row r="1" spans="1:13" ht="18.75" customHeight="1">
      <c r="A1" s="183" t="s">
        <v>276</v>
      </c>
      <c r="B1" s="184"/>
      <c r="C1" s="185"/>
      <c r="M1" s="154" t="s">
        <v>316</v>
      </c>
    </row>
    <row r="2" spans="1:13" ht="18.75" customHeight="1">
      <c r="A2" s="147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M2" s="154" t="s">
        <v>301</v>
      </c>
    </row>
    <row r="3" spans="1:13" ht="18.75" customHeight="1">
      <c r="M3" s="154" t="s">
        <v>302</v>
      </c>
    </row>
    <row r="4" spans="1:13" ht="18.75" customHeight="1">
      <c r="A4" s="1" t="s">
        <v>23</v>
      </c>
    </row>
    <row r="5" spans="1:13" ht="18.75" customHeight="1">
      <c r="B5" s="1" t="s">
        <v>27</v>
      </c>
      <c r="F5" s="1" t="s">
        <v>24</v>
      </c>
    </row>
    <row r="6" spans="1:13" ht="18.75" customHeight="1">
      <c r="B6" s="1" t="s">
        <v>26</v>
      </c>
      <c r="F6" s="1" t="s">
        <v>25</v>
      </c>
    </row>
    <row r="7" spans="1:13" ht="18.75" customHeight="1">
      <c r="B7" s="1" t="s">
        <v>22</v>
      </c>
    </row>
    <row r="8" spans="1:13" ht="18.75" customHeight="1">
      <c r="C8" s="1" t="s">
        <v>32</v>
      </c>
      <c r="F8" s="1" t="s">
        <v>28</v>
      </c>
    </row>
    <row r="9" spans="1:13" ht="18.75" customHeight="1">
      <c r="C9" s="1" t="s">
        <v>33</v>
      </c>
      <c r="F9" s="1" t="s">
        <v>29</v>
      </c>
    </row>
    <row r="10" spans="1:13" ht="18.75" customHeight="1">
      <c r="C10" s="1" t="s">
        <v>34</v>
      </c>
      <c r="F10" s="1" t="s">
        <v>30</v>
      </c>
    </row>
    <row r="11" spans="1:13" ht="18.75" customHeight="1">
      <c r="C11" s="1" t="s">
        <v>35</v>
      </c>
      <c r="F11" s="1" t="s">
        <v>31</v>
      </c>
    </row>
    <row r="12" spans="1:13" ht="18.75" customHeight="1">
      <c r="B12" s="1" t="s">
        <v>37</v>
      </c>
      <c r="F12" s="1" t="s">
        <v>36</v>
      </c>
    </row>
    <row r="13" spans="1:13" ht="18.75" customHeight="1">
      <c r="C13" s="1" t="s">
        <v>56</v>
      </c>
    </row>
    <row r="15" spans="1:13" ht="18.75" customHeight="1">
      <c r="J15" s="5" t="s">
        <v>48</v>
      </c>
    </row>
    <row r="16" spans="1:13" ht="18.75" customHeight="1">
      <c r="J16" s="5"/>
    </row>
    <row r="17" spans="8:10" ht="18.75" customHeight="1">
      <c r="J17" s="6"/>
    </row>
    <row r="18" spans="8:10" ht="18.75" customHeight="1">
      <c r="J18" s="6"/>
    </row>
    <row r="30" spans="8:10" ht="18.75" customHeight="1">
      <c r="H30" s="1" t="s">
        <v>47</v>
      </c>
    </row>
    <row r="31" spans="8:10" ht="18.75" customHeight="1">
      <c r="H31" s="1" t="s">
        <v>247</v>
      </c>
    </row>
    <row r="32" spans="8:10" ht="18.75" customHeight="1">
      <c r="H32" s="1" t="s">
        <v>248</v>
      </c>
    </row>
    <row r="33" spans="1:11" ht="18.75" customHeight="1">
      <c r="E33" s="1" t="s">
        <v>46</v>
      </c>
    </row>
    <row r="34" spans="1:11" ht="18.75" customHeight="1">
      <c r="E34" s="1" t="s">
        <v>249</v>
      </c>
    </row>
    <row r="35" spans="1:11" ht="18.75" customHeight="1">
      <c r="B35" s="1" t="s">
        <v>87</v>
      </c>
      <c r="F35" s="1" t="s">
        <v>85</v>
      </c>
    </row>
    <row r="36" spans="1:11" ht="18.75" customHeight="1">
      <c r="B36" s="1" t="s">
        <v>88</v>
      </c>
      <c r="F36" s="1" t="s">
        <v>86</v>
      </c>
    </row>
    <row r="37" spans="1:11" ht="18.75" customHeight="1">
      <c r="A37" s="1" t="s">
        <v>38</v>
      </c>
    </row>
    <row r="39" spans="1:11" ht="18.75" customHeight="1">
      <c r="A39" s="1" t="s">
        <v>50</v>
      </c>
      <c r="E39" s="1" t="s">
        <v>55</v>
      </c>
    </row>
    <row r="40" spans="1:11" ht="18.75" customHeight="1">
      <c r="A40" s="1" t="s">
        <v>51</v>
      </c>
      <c r="E40" s="1" t="s">
        <v>49</v>
      </c>
    </row>
    <row r="41" spans="1:11" ht="18.75" customHeight="1">
      <c r="E41" s="1" t="s">
        <v>328</v>
      </c>
    </row>
    <row r="42" spans="1:11" ht="18.75" customHeight="1">
      <c r="E42" s="1" t="s">
        <v>53</v>
      </c>
      <c r="G42" s="1" t="s">
        <v>52</v>
      </c>
    </row>
    <row r="43" spans="1:11" ht="18.75" customHeight="1">
      <c r="G43" s="1" t="s">
        <v>54</v>
      </c>
    </row>
    <row r="44" spans="1:11" ht="18.75" customHeight="1">
      <c r="A44" s="183" t="s">
        <v>276</v>
      </c>
      <c r="B44" s="184"/>
      <c r="C44" s="185"/>
    </row>
    <row r="45" spans="1:11" ht="18.75" customHeight="1">
      <c r="A45" s="148" t="s">
        <v>1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8.75" customHeight="1">
      <c r="B46" s="2"/>
      <c r="C46" s="2"/>
    </row>
    <row r="47" spans="1:11" ht="18.75" customHeight="1">
      <c r="A47" s="8" t="s">
        <v>67</v>
      </c>
      <c r="B47" s="2" t="s">
        <v>57</v>
      </c>
      <c r="C47" s="2"/>
    </row>
    <row r="48" spans="1:11" ht="18.75" customHeight="1">
      <c r="B48" s="2" t="s">
        <v>89</v>
      </c>
      <c r="C48" s="2"/>
      <c r="D48" s="2"/>
    </row>
    <row r="49" spans="1:11" ht="18.75" customHeight="1">
      <c r="B49" s="2" t="s">
        <v>90</v>
      </c>
      <c r="C49" s="2"/>
      <c r="D49" s="7"/>
    </row>
    <row r="50" spans="1:11" ht="18.75" customHeight="1">
      <c r="B50" s="2" t="s">
        <v>107</v>
      </c>
      <c r="C50" s="2"/>
      <c r="D50" s="2"/>
    </row>
    <row r="51" spans="1:11" ht="18.75" customHeight="1">
      <c r="A51" s="8" t="s">
        <v>68</v>
      </c>
      <c r="B51" s="2" t="s">
        <v>58</v>
      </c>
      <c r="C51" s="2"/>
    </row>
    <row r="52" spans="1:11" ht="18.75" customHeight="1">
      <c r="A52" s="8" t="s">
        <v>69</v>
      </c>
      <c r="B52" s="2" t="s">
        <v>59</v>
      </c>
      <c r="C52" s="2"/>
    </row>
    <row r="53" spans="1:11" ht="18.75" customHeight="1">
      <c r="B53" s="2" t="s">
        <v>92</v>
      </c>
      <c r="C53" s="2"/>
    </row>
    <row r="54" spans="1:11" ht="18.75" customHeight="1">
      <c r="B54" s="2" t="s">
        <v>93</v>
      </c>
      <c r="C54" s="2"/>
    </row>
    <row r="55" spans="1:11" ht="18.75" customHeight="1">
      <c r="B55" s="2" t="s">
        <v>101</v>
      </c>
      <c r="C55" s="2"/>
    </row>
    <row r="56" spans="1:11" ht="33" customHeight="1">
      <c r="A56" s="8" t="s">
        <v>70</v>
      </c>
      <c r="B56" s="186" t="s">
        <v>108</v>
      </c>
      <c r="C56" s="186"/>
      <c r="D56" s="186"/>
      <c r="E56" s="186"/>
      <c r="F56" s="186"/>
      <c r="G56" s="186"/>
      <c r="H56" s="186"/>
      <c r="I56" s="186"/>
      <c r="J56" s="186"/>
      <c r="K56" s="186"/>
    </row>
    <row r="57" spans="1:11" ht="18.75" customHeight="1">
      <c r="A57" s="8" t="s">
        <v>71</v>
      </c>
      <c r="B57" s="2" t="s">
        <v>60</v>
      </c>
      <c r="C57" s="2"/>
    </row>
    <row r="58" spans="1:11" ht="18.75" customHeight="1">
      <c r="A58" s="8" t="s">
        <v>72</v>
      </c>
      <c r="B58" s="2" t="s">
        <v>61</v>
      </c>
      <c r="C58" s="2"/>
    </row>
    <row r="59" spans="1:11" ht="18.75" customHeight="1">
      <c r="A59" s="8" t="s">
        <v>73</v>
      </c>
      <c r="B59" s="2" t="s">
        <v>62</v>
      </c>
      <c r="C59" s="2"/>
    </row>
    <row r="60" spans="1:11" ht="33" customHeight="1">
      <c r="A60" s="8" t="s">
        <v>74</v>
      </c>
      <c r="B60" s="186" t="s">
        <v>63</v>
      </c>
      <c r="C60" s="186"/>
      <c r="D60" s="186"/>
      <c r="E60" s="186"/>
      <c r="F60" s="186"/>
      <c r="G60" s="186"/>
      <c r="H60" s="186"/>
      <c r="I60" s="186"/>
      <c r="J60" s="186"/>
      <c r="K60" s="186"/>
    </row>
    <row r="61" spans="1:11" ht="18.75" customHeight="1">
      <c r="A61" s="8" t="s">
        <v>75</v>
      </c>
      <c r="B61" s="2" t="s">
        <v>64</v>
      </c>
      <c r="C61" s="2"/>
    </row>
    <row r="62" spans="1:11" ht="34.5" customHeight="1">
      <c r="A62" s="8" t="s">
        <v>76</v>
      </c>
      <c r="B62" s="186" t="s">
        <v>65</v>
      </c>
      <c r="C62" s="186"/>
      <c r="D62" s="186"/>
      <c r="E62" s="186"/>
      <c r="F62" s="186"/>
      <c r="G62" s="186"/>
      <c r="H62" s="186"/>
      <c r="I62" s="186"/>
      <c r="J62" s="186"/>
      <c r="K62" s="186"/>
    </row>
    <row r="63" spans="1:11" ht="18.75" customHeight="1">
      <c r="A63" s="8" t="s">
        <v>77</v>
      </c>
      <c r="B63" s="2" t="s">
        <v>66</v>
      </c>
      <c r="C63" s="2"/>
    </row>
    <row r="64" spans="1:11" ht="18.75" customHeight="1">
      <c r="B64" s="2" t="s">
        <v>94</v>
      </c>
      <c r="C64" s="2"/>
    </row>
    <row r="65" spans="1:11" ht="18.75" customHeight="1">
      <c r="B65" s="2" t="s">
        <v>95</v>
      </c>
      <c r="C65" s="2"/>
    </row>
    <row r="66" spans="1:11" ht="18.75" customHeight="1">
      <c r="B66" s="2"/>
      <c r="C66" s="2" t="s">
        <v>91</v>
      </c>
    </row>
    <row r="67" spans="1:11" ht="18.75" customHeight="1">
      <c r="B67" s="2"/>
      <c r="C67" s="2" t="s">
        <v>96</v>
      </c>
    </row>
    <row r="68" spans="1:11" ht="18.75" customHeight="1">
      <c r="A68" s="8" t="s">
        <v>79</v>
      </c>
      <c r="B68" s="2" t="s">
        <v>78</v>
      </c>
      <c r="C68" s="2"/>
    </row>
    <row r="69" spans="1:11" ht="18.75" customHeight="1">
      <c r="B69" s="2" t="s">
        <v>97</v>
      </c>
      <c r="C69" s="2"/>
    </row>
    <row r="70" spans="1:11" ht="18.75" customHeight="1">
      <c r="B70" s="2" t="s">
        <v>98</v>
      </c>
      <c r="C70" s="2"/>
    </row>
    <row r="71" spans="1:11" ht="33.75" customHeight="1">
      <c r="B71" s="2"/>
      <c r="C71" s="186" t="s">
        <v>84</v>
      </c>
      <c r="D71" s="186"/>
      <c r="E71" s="186"/>
      <c r="F71" s="186"/>
      <c r="G71" s="186"/>
      <c r="H71" s="186"/>
      <c r="I71" s="186"/>
      <c r="J71" s="186"/>
      <c r="K71" s="186"/>
    </row>
    <row r="72" spans="1:11" ht="18.75" customHeight="1">
      <c r="A72" s="9" t="s">
        <v>81</v>
      </c>
      <c r="B72" s="1" t="s">
        <v>80</v>
      </c>
    </row>
    <row r="73" spans="1:11" ht="18.75" customHeight="1">
      <c r="A73" s="1" t="s">
        <v>20</v>
      </c>
    </row>
    <row r="74" spans="1:11" ht="18.75" customHeight="1">
      <c r="B74" s="189" t="s">
        <v>2</v>
      </c>
      <c r="C74" s="189"/>
      <c r="D74" s="189"/>
      <c r="E74" s="10" t="s">
        <v>3</v>
      </c>
      <c r="F74" s="189" t="s">
        <v>39</v>
      </c>
      <c r="G74" s="189"/>
    </row>
    <row r="75" spans="1:11" ht="18.75" customHeight="1">
      <c r="B75" s="189" t="s">
        <v>4</v>
      </c>
      <c r="C75" s="189"/>
      <c r="D75" s="189"/>
      <c r="E75" s="10" t="s">
        <v>5</v>
      </c>
      <c r="F75" s="189" t="s">
        <v>40</v>
      </c>
      <c r="G75" s="189"/>
    </row>
    <row r="76" spans="1:11" ht="18.75" customHeight="1">
      <c r="B76" s="189" t="s">
        <v>6</v>
      </c>
      <c r="C76" s="189"/>
      <c r="D76" s="189"/>
      <c r="E76" s="10" t="s">
        <v>5</v>
      </c>
      <c r="F76" s="189" t="s">
        <v>41</v>
      </c>
      <c r="G76" s="189"/>
    </row>
    <row r="77" spans="1:11" ht="18.75" customHeight="1">
      <c r="B77" s="189" t="s">
        <v>7</v>
      </c>
      <c r="C77" s="189"/>
      <c r="D77" s="189"/>
      <c r="E77" s="10" t="s">
        <v>5</v>
      </c>
      <c r="F77" s="189" t="s">
        <v>21</v>
      </c>
      <c r="G77" s="189"/>
    </row>
    <row r="78" spans="1:11" ht="18.75" customHeight="1">
      <c r="A78" s="1" t="s">
        <v>42</v>
      </c>
    </row>
    <row r="79" spans="1:11" ht="18.75" customHeight="1">
      <c r="C79" s="1" t="s">
        <v>43</v>
      </c>
    </row>
    <row r="80" spans="1:11" ht="18.75" customHeight="1">
      <c r="A80" s="1" t="s">
        <v>44</v>
      </c>
    </row>
    <row r="83" spans="1:2" ht="18.75" customHeight="1">
      <c r="A83" s="9" t="s">
        <v>82</v>
      </c>
      <c r="B83" s="1" t="s">
        <v>83</v>
      </c>
    </row>
    <row r="106" spans="1:7" ht="18.75" customHeight="1">
      <c r="A106" s="9" t="s">
        <v>102</v>
      </c>
      <c r="B106" s="1" t="s">
        <v>103</v>
      </c>
      <c r="E106" s="1" t="s">
        <v>104</v>
      </c>
    </row>
    <row r="107" spans="1:7" ht="18.75" customHeight="1">
      <c r="E107" s="1" t="s">
        <v>49</v>
      </c>
    </row>
    <row r="108" spans="1:7" ht="18.75" customHeight="1">
      <c r="E108" s="1" t="s">
        <v>328</v>
      </c>
    </row>
    <row r="109" spans="1:7" ht="18.75" customHeight="1">
      <c r="E109" s="1" t="s">
        <v>53</v>
      </c>
      <c r="G109" s="1" t="s">
        <v>52</v>
      </c>
    </row>
    <row r="110" spans="1:7" ht="18.75" customHeight="1">
      <c r="G110" s="1" t="s">
        <v>54</v>
      </c>
    </row>
    <row r="111" spans="1:7" ht="18.75" customHeight="1">
      <c r="E111" s="1" t="s">
        <v>105</v>
      </c>
      <c r="F111" s="1" t="s">
        <v>106</v>
      </c>
    </row>
    <row r="113" spans="14:24" ht="18.75" customHeight="1">
      <c r="O113" s="154" t="s">
        <v>303</v>
      </c>
    </row>
    <row r="114" spans="14:24" ht="18.75" customHeight="1">
      <c r="N114" s="11"/>
      <c r="O114" s="12"/>
      <c r="P114" s="12"/>
      <c r="Q114" s="12"/>
      <c r="R114" s="12"/>
      <c r="S114" s="12"/>
      <c r="T114" s="12"/>
      <c r="U114" s="12"/>
      <c r="V114" s="12"/>
      <c r="W114" s="12"/>
      <c r="X114" s="13"/>
    </row>
    <row r="115" spans="14:24" ht="18.75" customHeight="1">
      <c r="N115" s="14"/>
      <c r="O115" s="187" t="s">
        <v>99</v>
      </c>
      <c r="P115" s="187"/>
      <c r="Q115" s="187"/>
      <c r="R115" s="187"/>
      <c r="S115" s="187"/>
      <c r="T115" s="187"/>
      <c r="U115" s="187"/>
      <c r="V115" s="187"/>
      <c r="W115" s="187"/>
      <c r="X115" s="188"/>
    </row>
    <row r="116" spans="14:24" ht="18.75" customHeight="1">
      <c r="N116" s="14"/>
      <c r="O116" s="190"/>
      <c r="P116" s="190"/>
      <c r="Q116" s="190"/>
      <c r="R116" s="190"/>
      <c r="S116" s="190"/>
      <c r="T116" s="190"/>
      <c r="U116" s="190"/>
      <c r="V116" s="190"/>
      <c r="W116" s="190"/>
      <c r="X116" s="191"/>
    </row>
    <row r="117" spans="14:24" ht="18.75" customHeight="1">
      <c r="N117" s="14"/>
      <c r="O117" s="194" t="s">
        <v>8</v>
      </c>
      <c r="P117" s="195"/>
      <c r="Q117" s="196"/>
      <c r="R117" s="203" t="s">
        <v>9</v>
      </c>
      <c r="S117" s="203"/>
      <c r="T117" s="203"/>
      <c r="U117" s="203" t="s">
        <v>10</v>
      </c>
      <c r="V117" s="203" t="s">
        <v>11</v>
      </c>
      <c r="W117" s="203" t="s">
        <v>12</v>
      </c>
      <c r="X117" s="15"/>
    </row>
    <row r="118" spans="14:24" ht="18.75" customHeight="1">
      <c r="N118" s="14"/>
      <c r="O118" s="197"/>
      <c r="P118" s="198"/>
      <c r="Q118" s="199"/>
      <c r="R118" s="204" t="s">
        <v>13</v>
      </c>
      <c r="S118" s="203" t="s">
        <v>14</v>
      </c>
      <c r="T118" s="203" t="s">
        <v>15</v>
      </c>
      <c r="U118" s="203"/>
      <c r="V118" s="203"/>
      <c r="W118" s="203"/>
      <c r="X118" s="15"/>
    </row>
    <row r="119" spans="14:24" ht="18.75" customHeight="1">
      <c r="N119" s="14"/>
      <c r="O119" s="197"/>
      <c r="P119" s="198"/>
      <c r="Q119" s="199"/>
      <c r="R119" s="204"/>
      <c r="S119" s="203"/>
      <c r="T119" s="203"/>
      <c r="U119" s="203"/>
      <c r="V119" s="203"/>
      <c r="W119" s="203"/>
      <c r="X119" s="15"/>
    </row>
    <row r="120" spans="14:24" ht="18.75" customHeight="1">
      <c r="N120" s="14"/>
      <c r="O120" s="197"/>
      <c r="P120" s="198"/>
      <c r="Q120" s="199"/>
      <c r="R120" s="204"/>
      <c r="S120" s="203"/>
      <c r="T120" s="203"/>
      <c r="U120" s="203"/>
      <c r="V120" s="203"/>
      <c r="W120" s="203"/>
      <c r="X120" s="15"/>
    </row>
    <row r="121" spans="14:24" ht="18.75" customHeight="1">
      <c r="N121" s="14"/>
      <c r="O121" s="200"/>
      <c r="P121" s="201"/>
      <c r="Q121" s="202"/>
      <c r="R121" s="204"/>
      <c r="S121" s="203"/>
      <c r="T121" s="203"/>
      <c r="U121" s="203"/>
      <c r="V121" s="203"/>
      <c r="W121" s="203"/>
      <c r="X121" s="15"/>
    </row>
    <row r="122" spans="14:24" ht="18.75" customHeight="1">
      <c r="N122" s="14"/>
      <c r="O122" s="19" t="s">
        <v>16</v>
      </c>
      <c r="P122" s="19" t="s">
        <v>17</v>
      </c>
      <c r="Q122" s="19" t="s">
        <v>18</v>
      </c>
      <c r="R122" s="204"/>
      <c r="S122" s="203"/>
      <c r="T122" s="203"/>
      <c r="U122" s="203"/>
      <c r="V122" s="203"/>
      <c r="W122" s="203"/>
      <c r="X122" s="15"/>
    </row>
    <row r="123" spans="14:24" ht="18.75" customHeight="1">
      <c r="N123" s="14"/>
      <c r="O123" s="19"/>
      <c r="P123" s="19"/>
      <c r="Q123" s="19"/>
      <c r="R123" s="19"/>
      <c r="S123" s="19"/>
      <c r="T123" s="19"/>
      <c r="U123" s="19"/>
      <c r="V123" s="19"/>
      <c r="W123" s="19"/>
      <c r="X123" s="15"/>
    </row>
    <row r="124" spans="14:24" ht="18.75" customHeight="1">
      <c r="N124" s="14"/>
      <c r="O124" s="19"/>
      <c r="P124" s="19"/>
      <c r="Q124" s="19"/>
      <c r="R124" s="19"/>
      <c r="S124" s="19"/>
      <c r="T124" s="19"/>
      <c r="U124" s="19"/>
      <c r="V124" s="19"/>
      <c r="W124" s="19"/>
      <c r="X124" s="15"/>
    </row>
    <row r="125" spans="14:24" ht="18.75" customHeight="1">
      <c r="N125" s="14"/>
      <c r="O125" s="19"/>
      <c r="P125" s="19"/>
      <c r="Q125" s="19"/>
      <c r="R125" s="19"/>
      <c r="S125" s="19"/>
      <c r="T125" s="19"/>
      <c r="U125" s="19"/>
      <c r="V125" s="19"/>
      <c r="W125" s="19"/>
      <c r="X125" s="15"/>
    </row>
    <row r="126" spans="14:24" ht="18.75" customHeight="1">
      <c r="N126" s="14"/>
      <c r="O126" s="19"/>
      <c r="P126" s="19"/>
      <c r="Q126" s="19"/>
      <c r="R126" s="19"/>
      <c r="S126" s="19"/>
      <c r="T126" s="19"/>
      <c r="U126" s="19"/>
      <c r="V126" s="19"/>
      <c r="W126" s="19"/>
      <c r="X126" s="15"/>
    </row>
    <row r="127" spans="14:24" ht="18.75" customHeight="1">
      <c r="N127" s="14"/>
      <c r="O127" s="19"/>
      <c r="P127" s="19"/>
      <c r="Q127" s="19"/>
      <c r="R127" s="19"/>
      <c r="S127" s="19"/>
      <c r="T127" s="19"/>
      <c r="U127" s="19"/>
      <c r="V127" s="19"/>
      <c r="W127" s="19"/>
      <c r="X127" s="15"/>
    </row>
    <row r="128" spans="14:24" ht="18.75" customHeight="1">
      <c r="N128" s="14"/>
      <c r="O128" s="19"/>
      <c r="P128" s="19"/>
      <c r="Q128" s="19"/>
      <c r="R128" s="19"/>
      <c r="S128" s="19"/>
      <c r="T128" s="19"/>
      <c r="U128" s="19"/>
      <c r="V128" s="19"/>
      <c r="W128" s="19"/>
      <c r="X128" s="15"/>
    </row>
    <row r="129" spans="14:24" ht="18.75" customHeight="1">
      <c r="N129" s="14"/>
      <c r="O129" s="192"/>
      <c r="P129" s="192"/>
      <c r="Q129" s="192"/>
      <c r="R129" s="192"/>
      <c r="S129" s="192"/>
      <c r="T129" s="192"/>
      <c r="U129" s="192"/>
      <c r="V129" s="192"/>
      <c r="W129" s="192"/>
      <c r="X129" s="193"/>
    </row>
    <row r="130" spans="14:24" ht="18.75" customHeight="1">
      <c r="N130" s="14"/>
      <c r="P130" s="6"/>
      <c r="Q130" s="6"/>
      <c r="R130" s="6"/>
      <c r="S130" s="6" t="s">
        <v>45</v>
      </c>
      <c r="T130" s="6"/>
      <c r="U130" s="6"/>
      <c r="V130" s="6"/>
      <c r="W130" s="6"/>
      <c r="X130" s="20"/>
    </row>
    <row r="131" spans="14:24" ht="18.75" customHeight="1">
      <c r="N131" s="14"/>
      <c r="P131" s="6"/>
      <c r="Q131" s="6"/>
      <c r="R131" s="6"/>
      <c r="S131" s="6" t="s">
        <v>19</v>
      </c>
      <c r="T131" s="6"/>
      <c r="U131" s="6"/>
      <c r="V131" s="6"/>
      <c r="W131" s="6"/>
      <c r="X131" s="20"/>
    </row>
    <row r="132" spans="14:24" ht="18.75" customHeight="1">
      <c r="N132" s="14"/>
      <c r="O132" s="6"/>
      <c r="P132" s="6"/>
      <c r="Q132" s="6"/>
      <c r="R132" s="6"/>
      <c r="S132" s="6"/>
      <c r="T132" s="6" t="s">
        <v>100</v>
      </c>
      <c r="U132" s="6"/>
      <c r="V132" s="6" t="s">
        <v>250</v>
      </c>
      <c r="W132" s="6"/>
      <c r="X132" s="20"/>
    </row>
    <row r="133" spans="14:24" ht="18.75" customHeight="1">
      <c r="N133" s="16"/>
      <c r="O133" s="17"/>
      <c r="P133" s="17"/>
      <c r="Q133" s="17"/>
      <c r="R133" s="17"/>
      <c r="S133" s="17"/>
      <c r="T133" s="17"/>
      <c r="U133" s="17"/>
      <c r="V133" s="17"/>
      <c r="W133" s="17"/>
      <c r="X133" s="18"/>
    </row>
  </sheetData>
  <mergeCells count="25">
    <mergeCell ref="O116:X116"/>
    <mergeCell ref="O129:X129"/>
    <mergeCell ref="O117:Q121"/>
    <mergeCell ref="R117:T117"/>
    <mergeCell ref="U117:U122"/>
    <mergeCell ref="V117:V122"/>
    <mergeCell ref="W117:W122"/>
    <mergeCell ref="R118:R122"/>
    <mergeCell ref="S118:S122"/>
    <mergeCell ref="T118:T122"/>
    <mergeCell ref="C71:K71"/>
    <mergeCell ref="O115:X115"/>
    <mergeCell ref="B74:D74"/>
    <mergeCell ref="B75:D75"/>
    <mergeCell ref="B76:D76"/>
    <mergeCell ref="B77:D77"/>
    <mergeCell ref="F74:G74"/>
    <mergeCell ref="F75:G75"/>
    <mergeCell ref="F77:G77"/>
    <mergeCell ref="F76:G76"/>
    <mergeCell ref="A1:C1"/>
    <mergeCell ref="A44:C44"/>
    <mergeCell ref="B56:K56"/>
    <mergeCell ref="B60:K60"/>
    <mergeCell ref="B62:K62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  <rowBreaks count="2" manualBreakCount="2">
    <brk id="43" max="10" man="1"/>
    <brk id="80" max="1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"/>
  <sheetViews>
    <sheetView zoomScaleNormal="100" zoomScaleSheetLayoutView="100" workbookViewId="0">
      <selection activeCell="A2" sqref="A2"/>
    </sheetView>
  </sheetViews>
  <sheetFormatPr defaultRowHeight="12" outlineLevelRow="1"/>
  <cols>
    <col min="1" max="1" width="4.875" style="54" customWidth="1"/>
    <col min="2" max="2" width="5.625" style="54" customWidth="1"/>
    <col min="3" max="5" width="8.25" style="54" customWidth="1"/>
    <col min="6" max="7" width="3.5" style="54" customWidth="1"/>
    <col min="8" max="8" width="9" style="54"/>
    <col min="9" max="9" width="5.625" style="54" customWidth="1"/>
    <col min="10" max="10" width="9" style="54"/>
    <col min="11" max="11" width="10.875" style="54" customWidth="1"/>
    <col min="12" max="13" width="3.375" style="54" customWidth="1"/>
    <col min="14" max="14" width="9" style="54"/>
    <col min="15" max="15" width="14.375" style="54" customWidth="1"/>
    <col min="16" max="16" width="8" style="54" customWidth="1"/>
    <col min="17" max="18" width="7" style="54" customWidth="1"/>
    <col min="19" max="20" width="8.75" style="54" customWidth="1"/>
    <col min="21" max="16384" width="9" style="54"/>
  </cols>
  <sheetData>
    <row r="1" spans="1:21" ht="25.5" customHeight="1">
      <c r="A1" s="183" t="s">
        <v>117</v>
      </c>
      <c r="B1" s="185"/>
      <c r="C1" s="160"/>
      <c r="S1" s="208" t="str">
        <f>"支部・部会番号　　"&amp;基礎データ!$B$4</f>
        <v>支部・部会番号　　5</v>
      </c>
      <c r="T1" s="209"/>
    </row>
    <row r="3" spans="1:21" ht="20.25" customHeight="1">
      <c r="A3" s="143" t="str">
        <f>"香川県中学校教育研究会 平成 "&amp;基礎データ!$B$3&amp;" 年度　事業報告書"</f>
        <v>香川県中学校教育研究会 平成 30 年度　事業報告書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R3" s="89" t="s">
        <v>196</v>
      </c>
      <c r="S3" s="207" t="str">
        <f>基礎データ!$B$5</f>
        <v>さぬき・東かがわ支部</v>
      </c>
      <c r="T3" s="207"/>
    </row>
    <row r="4" spans="1:21" ht="18.75" customHeight="1" thickBot="1">
      <c r="R4" s="89" t="s">
        <v>331</v>
      </c>
      <c r="S4" s="207" t="str">
        <f>基礎データ!$B$6</f>
        <v>○○　○○</v>
      </c>
      <c r="T4" s="207"/>
      <c r="U4" s="298" t="s">
        <v>332</v>
      </c>
    </row>
    <row r="5" spans="1:21" s="142" customFormat="1" ht="20.25" customHeight="1">
      <c r="A5" s="210" t="s">
        <v>251</v>
      </c>
      <c r="B5" s="212" t="s">
        <v>109</v>
      </c>
      <c r="C5" s="213"/>
      <c r="D5" s="213"/>
      <c r="E5" s="213"/>
      <c r="F5" s="213"/>
      <c r="G5" s="213"/>
      <c r="H5" s="214"/>
      <c r="I5" s="212" t="s">
        <v>110</v>
      </c>
      <c r="J5" s="213"/>
      <c r="K5" s="213"/>
      <c r="L5" s="213"/>
      <c r="M5" s="213"/>
      <c r="N5" s="214"/>
      <c r="O5" s="212" t="s">
        <v>111</v>
      </c>
      <c r="P5" s="213"/>
      <c r="Q5" s="213"/>
      <c r="R5" s="214"/>
      <c r="S5" s="212" t="s">
        <v>112</v>
      </c>
      <c r="T5" s="214"/>
    </row>
    <row r="6" spans="1:21" s="142" customFormat="1" ht="85.5" customHeight="1">
      <c r="A6" s="211"/>
      <c r="B6" s="137" t="s">
        <v>113</v>
      </c>
      <c r="C6" s="138" t="s">
        <v>114</v>
      </c>
      <c r="D6" s="138" t="s">
        <v>115</v>
      </c>
      <c r="E6" s="138" t="s">
        <v>116</v>
      </c>
      <c r="F6" s="138" t="s">
        <v>322</v>
      </c>
      <c r="G6" s="138" t="s">
        <v>321</v>
      </c>
      <c r="H6" s="139" t="s">
        <v>252</v>
      </c>
      <c r="I6" s="137" t="s">
        <v>113</v>
      </c>
      <c r="J6" s="138" t="s">
        <v>114</v>
      </c>
      <c r="K6" s="140" t="s">
        <v>253</v>
      </c>
      <c r="L6" s="138" t="s">
        <v>322</v>
      </c>
      <c r="M6" s="138" t="s">
        <v>321</v>
      </c>
      <c r="N6" s="139" t="s">
        <v>252</v>
      </c>
      <c r="O6" s="141" t="s">
        <v>254</v>
      </c>
      <c r="P6" s="140" t="s">
        <v>255</v>
      </c>
      <c r="Q6" s="140" t="s">
        <v>256</v>
      </c>
      <c r="R6" s="139" t="s">
        <v>257</v>
      </c>
      <c r="S6" s="141" t="s">
        <v>324</v>
      </c>
      <c r="T6" s="139" t="s">
        <v>258</v>
      </c>
    </row>
    <row r="7" spans="1:21" s="142" customFormat="1" ht="39.75" customHeight="1" outlineLevel="1">
      <c r="A7" s="170" t="s">
        <v>259</v>
      </c>
      <c r="B7" s="165" t="s">
        <v>317</v>
      </c>
      <c r="C7" s="166" t="s">
        <v>318</v>
      </c>
      <c r="D7" s="166" t="s">
        <v>319</v>
      </c>
      <c r="E7" s="166" t="s">
        <v>320</v>
      </c>
      <c r="F7" s="166">
        <v>200</v>
      </c>
      <c r="G7" s="166">
        <v>3</v>
      </c>
      <c r="H7" s="167" t="s">
        <v>323</v>
      </c>
      <c r="I7" s="165"/>
      <c r="J7" s="166"/>
      <c r="K7" s="166"/>
      <c r="L7" s="166"/>
      <c r="M7" s="166"/>
      <c r="N7" s="167"/>
      <c r="O7" s="168" t="s">
        <v>329</v>
      </c>
      <c r="P7" s="166" t="s">
        <v>325</v>
      </c>
      <c r="Q7" s="166">
        <v>0</v>
      </c>
      <c r="R7" s="169">
        <v>-50000</v>
      </c>
      <c r="S7" s="168"/>
      <c r="T7" s="167"/>
    </row>
    <row r="8" spans="1:21" s="142" customFormat="1" ht="48.75" customHeight="1">
      <c r="A8" s="205" t="str">
        <f>基礎データ!$B$5</f>
        <v>さぬき・東かがわ支部</v>
      </c>
      <c r="B8" s="171"/>
      <c r="C8" s="172"/>
      <c r="D8" s="172"/>
      <c r="E8" s="172"/>
      <c r="F8" s="172"/>
      <c r="G8" s="172"/>
      <c r="H8" s="173"/>
      <c r="I8" s="171"/>
      <c r="J8" s="172"/>
      <c r="K8" s="172"/>
      <c r="L8" s="172"/>
      <c r="M8" s="172"/>
      <c r="N8" s="173"/>
      <c r="O8" s="174"/>
      <c r="P8" s="172"/>
      <c r="Q8" s="172"/>
      <c r="R8" s="173"/>
      <c r="S8" s="174"/>
      <c r="T8" s="173"/>
    </row>
    <row r="9" spans="1:21" s="142" customFormat="1" ht="48.75" customHeight="1">
      <c r="A9" s="205"/>
      <c r="B9" s="171"/>
      <c r="C9" s="172"/>
      <c r="D9" s="172"/>
      <c r="E9" s="172"/>
      <c r="F9" s="172"/>
      <c r="G9" s="172"/>
      <c r="H9" s="173"/>
      <c r="I9" s="171"/>
      <c r="J9" s="172"/>
      <c r="K9" s="172"/>
      <c r="L9" s="172"/>
      <c r="M9" s="172"/>
      <c r="N9" s="173"/>
      <c r="O9" s="174"/>
      <c r="P9" s="172"/>
      <c r="Q9" s="172"/>
      <c r="R9" s="173"/>
      <c r="S9" s="174"/>
      <c r="T9" s="173"/>
    </row>
    <row r="10" spans="1:21" s="142" customFormat="1" ht="48.75" customHeight="1">
      <c r="A10" s="205"/>
      <c r="B10" s="171"/>
      <c r="C10" s="172"/>
      <c r="D10" s="172"/>
      <c r="E10" s="172"/>
      <c r="F10" s="172"/>
      <c r="G10" s="172"/>
      <c r="H10" s="173"/>
      <c r="I10" s="171"/>
      <c r="J10" s="172"/>
      <c r="K10" s="172"/>
      <c r="L10" s="172"/>
      <c r="M10" s="172"/>
      <c r="N10" s="173"/>
      <c r="O10" s="174"/>
      <c r="P10" s="172"/>
      <c r="Q10" s="172"/>
      <c r="R10" s="173"/>
      <c r="S10" s="174"/>
      <c r="T10" s="173"/>
    </row>
    <row r="11" spans="1:21" s="142" customFormat="1" ht="48.75" customHeight="1">
      <c r="A11" s="205"/>
      <c r="B11" s="171"/>
      <c r="C11" s="172"/>
      <c r="D11" s="172"/>
      <c r="E11" s="172"/>
      <c r="F11" s="172"/>
      <c r="G11" s="172"/>
      <c r="H11" s="173"/>
      <c r="I11" s="171"/>
      <c r="J11" s="172"/>
      <c r="K11" s="172"/>
      <c r="L11" s="172"/>
      <c r="M11" s="172"/>
      <c r="N11" s="173"/>
      <c r="O11" s="174"/>
      <c r="P11" s="172"/>
      <c r="Q11" s="172"/>
      <c r="R11" s="173"/>
      <c r="S11" s="174"/>
      <c r="T11" s="173"/>
    </row>
    <row r="12" spans="1:21" s="142" customFormat="1" ht="48.75" customHeight="1">
      <c r="A12" s="205"/>
      <c r="B12" s="171"/>
      <c r="C12" s="172"/>
      <c r="D12" s="172"/>
      <c r="E12" s="172"/>
      <c r="F12" s="172"/>
      <c r="G12" s="172"/>
      <c r="H12" s="173"/>
      <c r="I12" s="171"/>
      <c r="J12" s="172"/>
      <c r="K12" s="172"/>
      <c r="L12" s="172"/>
      <c r="M12" s="172"/>
      <c r="N12" s="173"/>
      <c r="O12" s="174"/>
      <c r="P12" s="172"/>
      <c r="Q12" s="172"/>
      <c r="R12" s="173"/>
      <c r="S12" s="174"/>
      <c r="T12" s="173"/>
    </row>
    <row r="13" spans="1:21" s="142" customFormat="1" ht="48.75" customHeight="1">
      <c r="A13" s="205"/>
      <c r="B13" s="171"/>
      <c r="C13" s="172"/>
      <c r="D13" s="172"/>
      <c r="E13" s="172"/>
      <c r="F13" s="172"/>
      <c r="G13" s="172"/>
      <c r="H13" s="173"/>
      <c r="I13" s="171"/>
      <c r="J13" s="172"/>
      <c r="K13" s="172"/>
      <c r="L13" s="172"/>
      <c r="M13" s="172"/>
      <c r="N13" s="173"/>
      <c r="O13" s="174"/>
      <c r="P13" s="172"/>
      <c r="Q13" s="172"/>
      <c r="R13" s="173"/>
      <c r="S13" s="174"/>
      <c r="T13" s="173"/>
    </row>
    <row r="14" spans="1:21" s="142" customFormat="1" ht="48.75" customHeight="1" thickBot="1">
      <c r="A14" s="206"/>
      <c r="B14" s="175"/>
      <c r="C14" s="176"/>
      <c r="D14" s="176"/>
      <c r="E14" s="176"/>
      <c r="F14" s="176"/>
      <c r="G14" s="176"/>
      <c r="H14" s="177"/>
      <c r="I14" s="175"/>
      <c r="J14" s="176"/>
      <c r="K14" s="176"/>
      <c r="L14" s="176"/>
      <c r="M14" s="176"/>
      <c r="N14" s="177"/>
      <c r="O14" s="178"/>
      <c r="P14" s="176"/>
      <c r="Q14" s="176"/>
      <c r="R14" s="177"/>
      <c r="S14" s="178"/>
      <c r="T14" s="177"/>
    </row>
  </sheetData>
  <mergeCells count="10">
    <mergeCell ref="A8:A14"/>
    <mergeCell ref="S3:T3"/>
    <mergeCell ref="S4:T4"/>
    <mergeCell ref="S1:T1"/>
    <mergeCell ref="A1:B1"/>
    <mergeCell ref="A5:A6"/>
    <mergeCell ref="B5:H5"/>
    <mergeCell ref="I5:N5"/>
    <mergeCell ref="O5:R5"/>
    <mergeCell ref="S5:T5"/>
  </mergeCells>
  <phoneticPr fontId="1"/>
  <printOptions horizontalCentered="1"/>
  <pageMargins left="0.19685039370078741" right="0.19685039370078741" top="0.59055118110236227" bottom="0.19685039370078741" header="0.31496062992125984" footer="0.31496062992125984"/>
  <pageSetup paperSize="9" orientation="landscape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="115" zoomScaleNormal="115" zoomScaleSheetLayoutView="115" workbookViewId="0">
      <selection activeCell="A2" sqref="A2"/>
    </sheetView>
  </sheetViews>
  <sheetFormatPr defaultRowHeight="15" customHeight="1"/>
  <cols>
    <col min="1" max="2" width="5.5" style="54" customWidth="1"/>
    <col min="3" max="3" width="12.25" style="54" customWidth="1"/>
    <col min="4" max="5" width="20.75" style="54" customWidth="1"/>
    <col min="6" max="6" width="26.75" style="54" customWidth="1"/>
    <col min="7" max="16384" width="9" style="54"/>
  </cols>
  <sheetData>
    <row r="1" spans="1:7" ht="15" customHeight="1">
      <c r="A1" s="216" t="s">
        <v>239</v>
      </c>
      <c r="B1" s="217"/>
      <c r="C1" s="160"/>
      <c r="F1" s="59" t="str">
        <f>"支部・部会番号　　　"&amp;基礎データ!$B$4</f>
        <v>支部・部会番号　　　5</v>
      </c>
    </row>
    <row r="2" spans="1:7" ht="14.25">
      <c r="A2" s="57"/>
    </row>
    <row r="3" spans="1:7" ht="15" customHeight="1">
      <c r="A3" s="144" t="str">
        <f>"香川県中学校教育研究会 平成 "&amp;基礎データ!$B$3&amp;" 年度　決算書"</f>
        <v>香川県中学校教育研究会 平成 30 年度　決算書</v>
      </c>
    </row>
    <row r="4" spans="1:7" ht="15" customHeight="1">
      <c r="A4" s="144"/>
      <c r="E4" s="58" t="s">
        <v>201</v>
      </c>
      <c r="F4" s="60" t="str">
        <f>基礎データ!$B$5</f>
        <v>さぬき・東かがわ支部</v>
      </c>
    </row>
    <row r="5" spans="1:7" ht="15" customHeight="1">
      <c r="E5" s="58" t="s">
        <v>331</v>
      </c>
      <c r="F5" s="60" t="str">
        <f>基礎データ!$B$6</f>
        <v>○○　○○</v>
      </c>
      <c r="G5" s="298" t="s">
        <v>332</v>
      </c>
    </row>
    <row r="6" spans="1:7" ht="15" customHeight="1">
      <c r="A6" s="218" t="s">
        <v>118</v>
      </c>
      <c r="B6" s="215" t="s">
        <v>202</v>
      </c>
      <c r="C6" s="215"/>
      <c r="D6" s="59" t="str">
        <f>"平成 "&amp;基礎データ!$B$3&amp;" 年度予算計上額"</f>
        <v>平成 30 年度予算計上額</v>
      </c>
      <c r="E6" s="59" t="str">
        <f>"平成 "&amp;基礎データ!$B$3&amp;" 年度決算額"</f>
        <v>平成 30 年度決算額</v>
      </c>
      <c r="F6" s="59" t="s">
        <v>206</v>
      </c>
    </row>
    <row r="7" spans="1:7" ht="15" customHeight="1">
      <c r="A7" s="218"/>
      <c r="B7" s="215" t="s">
        <v>198</v>
      </c>
      <c r="C7" s="215"/>
      <c r="D7" s="61"/>
      <c r="E7" s="61"/>
      <c r="F7" s="55"/>
    </row>
    <row r="8" spans="1:7" ht="15" customHeight="1">
      <c r="A8" s="218"/>
      <c r="B8" s="215" t="s">
        <v>120</v>
      </c>
      <c r="C8" s="215"/>
      <c r="D8" s="61"/>
      <c r="E8" s="61"/>
      <c r="F8" s="55"/>
    </row>
    <row r="9" spans="1:7" ht="15" customHeight="1">
      <c r="A9" s="218"/>
      <c r="B9" s="215" t="s">
        <v>121</v>
      </c>
      <c r="C9" s="215"/>
      <c r="D9" s="61"/>
      <c r="E9" s="61"/>
      <c r="F9" s="55"/>
    </row>
    <row r="10" spans="1:7" ht="15" customHeight="1">
      <c r="A10" s="218"/>
      <c r="B10" s="215" t="s">
        <v>122</v>
      </c>
      <c r="C10" s="215"/>
      <c r="D10" s="61"/>
      <c r="E10" s="61"/>
      <c r="F10" s="55"/>
    </row>
    <row r="11" spans="1:7" ht="15" customHeight="1">
      <c r="A11" s="218"/>
      <c r="B11" s="215" t="s">
        <v>123</v>
      </c>
      <c r="C11" s="215"/>
      <c r="D11" s="61"/>
      <c r="E11" s="61"/>
      <c r="F11" s="55"/>
    </row>
    <row r="12" spans="1:7" ht="15" customHeight="1">
      <c r="A12" s="218"/>
      <c r="B12" s="215" t="s">
        <v>124</v>
      </c>
      <c r="C12" s="215"/>
      <c r="D12" s="61"/>
      <c r="E12" s="61"/>
      <c r="F12" s="55"/>
    </row>
    <row r="13" spans="1:7" ht="15" customHeight="1">
      <c r="A13" s="218"/>
      <c r="B13" s="215" t="s">
        <v>125</v>
      </c>
      <c r="C13" s="215"/>
      <c r="D13" s="63">
        <f>SUM(D7:D12)</f>
        <v>0</v>
      </c>
      <c r="E13" s="63">
        <f>SUM(E7:E12)</f>
        <v>0</v>
      </c>
      <c r="F13" s="55"/>
    </row>
    <row r="14" spans="1:7" ht="7.5" customHeight="1">
      <c r="A14" s="56"/>
    </row>
    <row r="15" spans="1:7" ht="15" customHeight="1">
      <c r="A15" s="218" t="s">
        <v>205</v>
      </c>
      <c r="B15" s="215" t="s">
        <v>197</v>
      </c>
      <c r="C15" s="215"/>
      <c r="D15" s="59" t="str">
        <f>D6</f>
        <v>平成 30 年度予算計上額</v>
      </c>
      <c r="E15" s="59" t="str">
        <f>E6</f>
        <v>平成 30 年度決算額</v>
      </c>
      <c r="F15" s="59" t="s">
        <v>206</v>
      </c>
    </row>
    <row r="16" spans="1:7" ht="15" customHeight="1">
      <c r="A16" s="218"/>
      <c r="B16" s="219" t="s">
        <v>126</v>
      </c>
      <c r="C16" s="59" t="s">
        <v>127</v>
      </c>
      <c r="D16" s="62"/>
      <c r="E16" s="62"/>
      <c r="F16" s="55"/>
    </row>
    <row r="17" spans="1:6" ht="15" customHeight="1">
      <c r="A17" s="218"/>
      <c r="B17" s="219"/>
      <c r="C17" s="59" t="s">
        <v>236</v>
      </c>
      <c r="D17" s="62"/>
      <c r="E17" s="62"/>
      <c r="F17" s="55"/>
    </row>
    <row r="18" spans="1:6" ht="15" customHeight="1">
      <c r="A18" s="218"/>
      <c r="B18" s="219"/>
      <c r="C18" s="59" t="s">
        <v>129</v>
      </c>
      <c r="D18" s="62"/>
      <c r="E18" s="62"/>
      <c r="F18" s="55"/>
    </row>
    <row r="19" spans="1:6" ht="15" customHeight="1">
      <c r="A19" s="218"/>
      <c r="B19" s="219"/>
      <c r="C19" s="59" t="s">
        <v>130</v>
      </c>
      <c r="D19" s="62"/>
      <c r="E19" s="62"/>
      <c r="F19" s="55"/>
    </row>
    <row r="20" spans="1:6" ht="15" customHeight="1">
      <c r="A20" s="218"/>
      <c r="B20" s="219"/>
      <c r="C20" s="59" t="s">
        <v>131</v>
      </c>
      <c r="D20" s="62"/>
      <c r="E20" s="62"/>
      <c r="F20" s="55"/>
    </row>
    <row r="21" spans="1:6" ht="15" customHeight="1">
      <c r="A21" s="218"/>
      <c r="B21" s="219"/>
      <c r="C21" s="59" t="s">
        <v>132</v>
      </c>
      <c r="D21" s="62"/>
      <c r="E21" s="62"/>
      <c r="F21" s="55"/>
    </row>
    <row r="22" spans="1:6" ht="15" customHeight="1">
      <c r="A22" s="218"/>
      <c r="B22" s="219"/>
      <c r="C22" s="59" t="s">
        <v>237</v>
      </c>
      <c r="D22" s="62"/>
      <c r="E22" s="62"/>
      <c r="F22" s="55"/>
    </row>
    <row r="23" spans="1:6" ht="15" customHeight="1">
      <c r="A23" s="218"/>
      <c r="B23" s="219"/>
      <c r="C23" s="59" t="s">
        <v>133</v>
      </c>
      <c r="D23" s="62"/>
      <c r="E23" s="62"/>
      <c r="F23" s="55"/>
    </row>
    <row r="24" spans="1:6" ht="15" customHeight="1">
      <c r="A24" s="218"/>
      <c r="B24" s="219"/>
      <c r="C24" s="59" t="s">
        <v>134</v>
      </c>
      <c r="D24" s="62"/>
      <c r="E24" s="62"/>
      <c r="F24" s="55"/>
    </row>
    <row r="25" spans="1:6" ht="15" customHeight="1">
      <c r="A25" s="218"/>
      <c r="B25" s="219"/>
      <c r="C25" s="59" t="s">
        <v>135</v>
      </c>
      <c r="D25" s="62"/>
      <c r="E25" s="62"/>
      <c r="F25" s="55"/>
    </row>
    <row r="26" spans="1:6" ht="15" customHeight="1">
      <c r="A26" s="218"/>
      <c r="B26" s="219"/>
      <c r="C26" s="59" t="s">
        <v>136</v>
      </c>
      <c r="D26" s="62"/>
      <c r="E26" s="62"/>
      <c r="F26" s="55"/>
    </row>
    <row r="27" spans="1:6" ht="15" customHeight="1">
      <c r="A27" s="218"/>
      <c r="B27" s="219"/>
      <c r="C27" s="59" t="s">
        <v>199</v>
      </c>
      <c r="D27" s="63">
        <f>SUM(D16:D26)</f>
        <v>0</v>
      </c>
      <c r="E27" s="63">
        <f>SUM(E16:E26)</f>
        <v>0</v>
      </c>
      <c r="F27" s="55"/>
    </row>
    <row r="28" spans="1:6" ht="15" customHeight="1">
      <c r="A28" s="218"/>
      <c r="B28" s="219" t="s">
        <v>138</v>
      </c>
      <c r="C28" s="59" t="s">
        <v>127</v>
      </c>
      <c r="D28" s="62"/>
      <c r="E28" s="62"/>
      <c r="F28" s="55"/>
    </row>
    <row r="29" spans="1:6" ht="15" customHeight="1">
      <c r="A29" s="218"/>
      <c r="B29" s="219"/>
      <c r="C29" s="59" t="s">
        <v>236</v>
      </c>
      <c r="D29" s="62"/>
      <c r="E29" s="62"/>
      <c r="F29" s="55"/>
    </row>
    <row r="30" spans="1:6" ht="15" customHeight="1">
      <c r="A30" s="218"/>
      <c r="B30" s="219"/>
      <c r="C30" s="59" t="s">
        <v>129</v>
      </c>
      <c r="D30" s="62"/>
      <c r="E30" s="62"/>
      <c r="F30" s="55"/>
    </row>
    <row r="31" spans="1:6" ht="15" customHeight="1">
      <c r="A31" s="218"/>
      <c r="B31" s="219"/>
      <c r="C31" s="59" t="s">
        <v>130</v>
      </c>
      <c r="D31" s="62"/>
      <c r="E31" s="62"/>
      <c r="F31" s="55"/>
    </row>
    <row r="32" spans="1:6" ht="15" customHeight="1">
      <c r="A32" s="218"/>
      <c r="B32" s="219"/>
      <c r="C32" s="59" t="s">
        <v>131</v>
      </c>
      <c r="D32" s="62"/>
      <c r="E32" s="62"/>
      <c r="F32" s="55"/>
    </row>
    <row r="33" spans="1:6" ht="15" customHeight="1">
      <c r="A33" s="218"/>
      <c r="B33" s="219"/>
      <c r="C33" s="59" t="s">
        <v>132</v>
      </c>
      <c r="D33" s="62"/>
      <c r="E33" s="62"/>
      <c r="F33" s="55"/>
    </row>
    <row r="34" spans="1:6" ht="15" customHeight="1">
      <c r="A34" s="218"/>
      <c r="B34" s="219"/>
      <c r="C34" s="59" t="s">
        <v>237</v>
      </c>
      <c r="D34" s="62"/>
      <c r="E34" s="62"/>
      <c r="F34" s="55"/>
    </row>
    <row r="35" spans="1:6" ht="15" customHeight="1">
      <c r="A35" s="218"/>
      <c r="B35" s="219"/>
      <c r="C35" s="59" t="s">
        <v>133</v>
      </c>
      <c r="D35" s="62"/>
      <c r="E35" s="62"/>
      <c r="F35" s="55"/>
    </row>
    <row r="36" spans="1:6" ht="15" customHeight="1">
      <c r="A36" s="218"/>
      <c r="B36" s="219"/>
      <c r="C36" s="59" t="s">
        <v>134</v>
      </c>
      <c r="D36" s="62"/>
      <c r="E36" s="62"/>
      <c r="F36" s="55"/>
    </row>
    <row r="37" spans="1:6" ht="15" customHeight="1">
      <c r="A37" s="218"/>
      <c r="B37" s="219"/>
      <c r="C37" s="59" t="s">
        <v>135</v>
      </c>
      <c r="D37" s="62"/>
      <c r="E37" s="62"/>
      <c r="F37" s="55"/>
    </row>
    <row r="38" spans="1:6" ht="15" customHeight="1">
      <c r="A38" s="218"/>
      <c r="B38" s="219"/>
      <c r="C38" s="59" t="s">
        <v>136</v>
      </c>
      <c r="D38" s="62"/>
      <c r="E38" s="62"/>
      <c r="F38" s="55"/>
    </row>
    <row r="39" spans="1:6" ht="15" customHeight="1">
      <c r="A39" s="218"/>
      <c r="B39" s="219"/>
      <c r="C39" s="59" t="s">
        <v>199</v>
      </c>
      <c r="D39" s="63">
        <f>SUM(D28:D38)</f>
        <v>0</v>
      </c>
      <c r="E39" s="63">
        <f>SUM(E28:E38)</f>
        <v>0</v>
      </c>
      <c r="F39" s="55"/>
    </row>
    <row r="40" spans="1:6" ht="15" customHeight="1">
      <c r="A40" s="218"/>
      <c r="B40" s="219" t="s">
        <v>139</v>
      </c>
      <c r="C40" s="59" t="s">
        <v>132</v>
      </c>
      <c r="D40" s="62"/>
      <c r="E40" s="62"/>
      <c r="F40" s="55"/>
    </row>
    <row r="41" spans="1:6" ht="15" customHeight="1">
      <c r="A41" s="218"/>
      <c r="B41" s="219"/>
      <c r="C41" s="59" t="s">
        <v>135</v>
      </c>
      <c r="D41" s="62"/>
      <c r="E41" s="62"/>
      <c r="F41" s="55"/>
    </row>
    <row r="42" spans="1:6" ht="15" customHeight="1">
      <c r="A42" s="218"/>
      <c r="B42" s="219"/>
      <c r="C42" s="59" t="s">
        <v>131</v>
      </c>
      <c r="D42" s="62"/>
      <c r="E42" s="62"/>
      <c r="F42" s="55"/>
    </row>
    <row r="43" spans="1:6" ht="15" customHeight="1">
      <c r="A43" s="218"/>
      <c r="B43" s="219"/>
      <c r="C43" s="59" t="s">
        <v>133</v>
      </c>
      <c r="D43" s="62"/>
      <c r="E43" s="62"/>
      <c r="F43" s="55"/>
    </row>
    <row r="44" spans="1:6" ht="15" customHeight="1">
      <c r="A44" s="218"/>
      <c r="B44" s="219"/>
      <c r="C44" s="59" t="s">
        <v>134</v>
      </c>
      <c r="D44" s="62"/>
      <c r="E44" s="62"/>
      <c r="F44" s="55"/>
    </row>
    <row r="45" spans="1:6" ht="15" customHeight="1">
      <c r="A45" s="218"/>
      <c r="B45" s="219"/>
      <c r="C45" s="59" t="s">
        <v>124</v>
      </c>
      <c r="D45" s="62"/>
      <c r="E45" s="62"/>
      <c r="F45" s="55"/>
    </row>
    <row r="46" spans="1:6" ht="15" customHeight="1">
      <c r="A46" s="218"/>
      <c r="B46" s="219"/>
      <c r="C46" s="59" t="s">
        <v>199</v>
      </c>
      <c r="D46" s="63">
        <f>SUM(D40:D45)</f>
        <v>0</v>
      </c>
      <c r="E46" s="63">
        <f>SUM(E40:E45)</f>
        <v>0</v>
      </c>
      <c r="F46" s="55"/>
    </row>
    <row r="47" spans="1:6" ht="15" customHeight="1">
      <c r="A47" s="218"/>
      <c r="B47" s="220" t="s">
        <v>204</v>
      </c>
      <c r="C47" s="59" t="s">
        <v>130</v>
      </c>
      <c r="D47" s="62"/>
      <c r="E47" s="62"/>
      <c r="F47" s="55"/>
    </row>
    <row r="48" spans="1:6" ht="15" customHeight="1">
      <c r="A48" s="218"/>
      <c r="B48" s="220"/>
      <c r="C48" s="59" t="s">
        <v>135</v>
      </c>
      <c r="D48" s="62"/>
      <c r="E48" s="62"/>
      <c r="F48" s="55"/>
    </row>
    <row r="49" spans="1:6" ht="15" customHeight="1">
      <c r="A49" s="218"/>
      <c r="B49" s="220"/>
      <c r="C49" s="59" t="s">
        <v>136</v>
      </c>
      <c r="D49" s="62"/>
      <c r="E49" s="62"/>
      <c r="F49" s="55"/>
    </row>
    <row r="50" spans="1:6" ht="15" customHeight="1">
      <c r="A50" s="218"/>
      <c r="B50" s="220"/>
      <c r="C50" s="59" t="s">
        <v>199</v>
      </c>
      <c r="D50" s="63">
        <f>SUM(D47:D49)</f>
        <v>0</v>
      </c>
      <c r="E50" s="63">
        <f>SUM(E47:E49)</f>
        <v>0</v>
      </c>
      <c r="F50" s="55"/>
    </row>
    <row r="51" spans="1:6" ht="15" customHeight="1">
      <c r="A51" s="218"/>
      <c r="B51" s="221" t="s">
        <v>203</v>
      </c>
      <c r="C51" s="59" t="s">
        <v>236</v>
      </c>
      <c r="D51" s="62"/>
      <c r="E51" s="62"/>
      <c r="F51" s="55"/>
    </row>
    <row r="52" spans="1:6" ht="15" customHeight="1">
      <c r="A52" s="218"/>
      <c r="B52" s="221"/>
      <c r="C52" s="59" t="s">
        <v>131</v>
      </c>
      <c r="D52" s="62"/>
      <c r="E52" s="62"/>
      <c r="F52" s="55"/>
    </row>
    <row r="53" spans="1:6" ht="15" customHeight="1">
      <c r="A53" s="218"/>
      <c r="B53" s="221"/>
      <c r="C53" s="59" t="s">
        <v>132</v>
      </c>
      <c r="D53" s="62"/>
      <c r="E53" s="62"/>
      <c r="F53" s="55"/>
    </row>
    <row r="54" spans="1:6" ht="15" customHeight="1">
      <c r="A54" s="218"/>
      <c r="B54" s="221"/>
      <c r="C54" s="59" t="s">
        <v>133</v>
      </c>
      <c r="D54" s="62"/>
      <c r="E54" s="62"/>
      <c r="F54" s="55"/>
    </row>
    <row r="55" spans="1:6" ht="15" customHeight="1">
      <c r="A55" s="218"/>
      <c r="B55" s="221"/>
      <c r="C55" s="59" t="s">
        <v>134</v>
      </c>
      <c r="D55" s="62"/>
      <c r="E55" s="62"/>
      <c r="F55" s="55"/>
    </row>
    <row r="56" spans="1:6" ht="15" customHeight="1">
      <c r="A56" s="218"/>
      <c r="B56" s="221"/>
      <c r="C56" s="59" t="s">
        <v>135</v>
      </c>
      <c r="D56" s="62"/>
      <c r="E56" s="62"/>
      <c r="F56" s="55"/>
    </row>
    <row r="57" spans="1:6" ht="15" customHeight="1">
      <c r="A57" s="218"/>
      <c r="B57" s="221"/>
      <c r="C57" s="59" t="s">
        <v>136</v>
      </c>
      <c r="D57" s="62"/>
      <c r="E57" s="62"/>
      <c r="F57" s="55"/>
    </row>
    <row r="58" spans="1:6" ht="15" customHeight="1">
      <c r="A58" s="218"/>
      <c r="B58" s="221"/>
      <c r="C58" s="59" t="s">
        <v>199</v>
      </c>
      <c r="D58" s="63">
        <f>SUM(D51:D57)</f>
        <v>0</v>
      </c>
      <c r="E58" s="63">
        <f>SUM(E51:E57)</f>
        <v>0</v>
      </c>
      <c r="F58" s="55"/>
    </row>
    <row r="59" spans="1:6" ht="15" customHeight="1">
      <c r="A59" s="215" t="s">
        <v>200</v>
      </c>
      <c r="B59" s="215"/>
      <c r="C59" s="215"/>
      <c r="D59" s="64">
        <f>SUM(D27,D39,D46,D50,D58)</f>
        <v>0</v>
      </c>
      <c r="E59" s="64">
        <f>SUM(E27,E39,E46,E50,E58)</f>
        <v>0</v>
      </c>
      <c r="F59" s="55"/>
    </row>
  </sheetData>
  <mergeCells count="18">
    <mergeCell ref="A59:C59"/>
    <mergeCell ref="A6:A13"/>
    <mergeCell ref="A15:A58"/>
    <mergeCell ref="B15:C15"/>
    <mergeCell ref="B16:B27"/>
    <mergeCell ref="B28:B39"/>
    <mergeCell ref="B40:B46"/>
    <mergeCell ref="B47:B50"/>
    <mergeCell ref="B51:B58"/>
    <mergeCell ref="B7:C7"/>
    <mergeCell ref="B8:C8"/>
    <mergeCell ref="B9:C9"/>
    <mergeCell ref="B10:C10"/>
    <mergeCell ref="B11:C11"/>
    <mergeCell ref="B12:C12"/>
    <mergeCell ref="B13:C13"/>
    <mergeCell ref="B6:C6"/>
    <mergeCell ref="A1:B1"/>
  </mergeCells>
  <phoneticPr fontId="1"/>
  <printOptions horizontalCentered="1"/>
  <pageMargins left="0.78740157480314965" right="0.39370078740157483" top="0.39370078740157483" bottom="0.19685039370078741" header="0.31496062992125984" footer="0.31496062992125984"/>
  <pageSetup paperSize="9" orientation="portrait" blackAndWhite="1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zoomScaleSheetLayoutView="100" workbookViewId="0">
      <selection activeCell="A2" sqref="A2"/>
    </sheetView>
  </sheetViews>
  <sheetFormatPr defaultRowHeight="23.25" customHeight="1"/>
  <cols>
    <col min="1" max="4" width="4" customWidth="1"/>
    <col min="5" max="5" width="19.625" customWidth="1"/>
    <col min="6" max="6" width="26.75" customWidth="1"/>
    <col min="7" max="9" width="9.75" customWidth="1"/>
  </cols>
  <sheetData>
    <row r="1" spans="1:10" s="54" customFormat="1" ht="23.25" customHeight="1">
      <c r="A1" s="183" t="s">
        <v>245</v>
      </c>
      <c r="B1" s="184"/>
      <c r="C1" s="185"/>
      <c r="H1" s="208" t="str">
        <f>"支部・部会番号　　　"&amp;基礎データ!$B$4</f>
        <v>支部・部会番号　　　5</v>
      </c>
      <c r="I1" s="209"/>
    </row>
    <row r="2" spans="1:10" s="54" customFormat="1" ht="23.25" customHeight="1">
      <c r="A2" s="57"/>
    </row>
    <row r="3" spans="1:10" ht="23.25" customHeight="1">
      <c r="A3" s="145" t="str">
        <f>"香川県中学校教育研究会　平成 "&amp;基礎データ!$B$3&amp;" 年度　出納簿"</f>
        <v>香川県中学校教育研究会　平成 30 年度　出納簿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23.25" customHeight="1">
      <c r="A4" s="23"/>
      <c r="B4" s="21"/>
      <c r="C4" s="21"/>
      <c r="D4" s="21"/>
      <c r="E4" s="21"/>
      <c r="F4" s="58"/>
      <c r="G4" s="89" t="s">
        <v>196</v>
      </c>
      <c r="H4" s="222" t="str">
        <f>基礎データ!$B$5</f>
        <v>さぬき・東かがわ支部</v>
      </c>
      <c r="I4" s="222"/>
      <c r="J4" s="21"/>
    </row>
    <row r="5" spans="1:10" s="78" customFormat="1" ht="23.25" customHeight="1">
      <c r="A5" s="224" t="s">
        <v>8</v>
      </c>
      <c r="B5" s="224"/>
      <c r="C5" s="224"/>
      <c r="D5" s="224" t="s">
        <v>9</v>
      </c>
      <c r="E5" s="224"/>
      <c r="F5" s="224"/>
      <c r="G5" s="224" t="s">
        <v>10</v>
      </c>
      <c r="H5" s="224" t="s">
        <v>11</v>
      </c>
      <c r="I5" s="224" t="s">
        <v>12</v>
      </c>
      <c r="J5" s="77"/>
    </row>
    <row r="6" spans="1:10" s="78" customFormat="1" ht="63.75" customHeight="1">
      <c r="A6" s="224"/>
      <c r="B6" s="224"/>
      <c r="C6" s="224"/>
      <c r="D6" s="224" t="s">
        <v>13</v>
      </c>
      <c r="E6" s="224" t="s">
        <v>140</v>
      </c>
      <c r="F6" s="224" t="s">
        <v>9</v>
      </c>
      <c r="G6" s="224"/>
      <c r="H6" s="224"/>
      <c r="I6" s="224"/>
      <c r="J6" s="77"/>
    </row>
    <row r="7" spans="1:10" s="78" customFormat="1" ht="23.25" customHeight="1">
      <c r="A7" s="79" t="s">
        <v>16</v>
      </c>
      <c r="B7" s="79" t="s">
        <v>17</v>
      </c>
      <c r="C7" s="79" t="s">
        <v>18</v>
      </c>
      <c r="D7" s="224"/>
      <c r="E7" s="224"/>
      <c r="F7" s="224"/>
      <c r="G7" s="224"/>
      <c r="H7" s="224"/>
      <c r="I7" s="224"/>
      <c r="J7" s="77"/>
    </row>
    <row r="8" spans="1:10" s="75" customFormat="1" ht="23.25" customHeight="1">
      <c r="A8" s="79"/>
      <c r="B8" s="79"/>
      <c r="C8" s="79"/>
      <c r="D8" s="79"/>
      <c r="E8" s="80"/>
      <c r="F8" s="80"/>
      <c r="G8" s="81"/>
      <c r="H8" s="81"/>
      <c r="I8" s="82">
        <f>IF(COUNTBLANK(G8:H8)&lt;1,"",G8-H8)</f>
        <v>0</v>
      </c>
      <c r="J8" s="77"/>
    </row>
    <row r="9" spans="1:10" s="75" customFormat="1" ht="23.25" customHeight="1">
      <c r="A9" s="79"/>
      <c r="B9" s="79"/>
      <c r="C9" s="79"/>
      <c r="D9" s="79"/>
      <c r="E9" s="80"/>
      <c r="F9" s="80"/>
      <c r="G9" s="81"/>
      <c r="H9" s="81"/>
      <c r="I9" s="82" t="str">
        <f>IF(COUNTBLANK(G9:H9)=2,"",(I8+G9)-H9)</f>
        <v/>
      </c>
      <c r="J9" s="77"/>
    </row>
    <row r="10" spans="1:10" s="75" customFormat="1" ht="23.25" customHeight="1">
      <c r="A10" s="79"/>
      <c r="B10" s="79"/>
      <c r="C10" s="79"/>
      <c r="D10" s="79"/>
      <c r="E10" s="80"/>
      <c r="F10" s="80"/>
      <c r="G10" s="81"/>
      <c r="H10" s="81"/>
      <c r="I10" s="82" t="str">
        <f>IF(COUNTBLANK(G10:H10)=2,"",(I9+G10)-H10)</f>
        <v/>
      </c>
      <c r="J10" s="77"/>
    </row>
    <row r="11" spans="1:10" s="75" customFormat="1" ht="23.25" customHeight="1">
      <c r="A11" s="79"/>
      <c r="B11" s="79"/>
      <c r="C11" s="79"/>
      <c r="D11" s="79"/>
      <c r="E11" s="80"/>
      <c r="F11" s="80"/>
      <c r="G11" s="81"/>
      <c r="H11" s="81"/>
      <c r="I11" s="82" t="str">
        <f t="shared" ref="I11:I28" si="0">IF(COUNTBLANK(G11:H11)=2,"",(I10+G11)-H11)</f>
        <v/>
      </c>
      <c r="J11" s="77"/>
    </row>
    <row r="12" spans="1:10" s="75" customFormat="1" ht="23.25" customHeight="1">
      <c r="A12" s="79"/>
      <c r="B12" s="79"/>
      <c r="C12" s="79"/>
      <c r="D12" s="79"/>
      <c r="E12" s="80"/>
      <c r="F12" s="80"/>
      <c r="G12" s="81"/>
      <c r="H12" s="81"/>
      <c r="I12" s="82" t="str">
        <f t="shared" si="0"/>
        <v/>
      </c>
      <c r="J12" s="77"/>
    </row>
    <row r="13" spans="1:10" s="75" customFormat="1" ht="23.25" customHeight="1">
      <c r="A13" s="79"/>
      <c r="B13" s="79"/>
      <c r="C13" s="79"/>
      <c r="D13" s="79"/>
      <c r="E13" s="80"/>
      <c r="F13" s="80"/>
      <c r="G13" s="81"/>
      <c r="H13" s="81"/>
      <c r="I13" s="82" t="str">
        <f t="shared" si="0"/>
        <v/>
      </c>
      <c r="J13" s="77"/>
    </row>
    <row r="14" spans="1:10" s="75" customFormat="1" ht="23.25" customHeight="1">
      <c r="A14" s="79"/>
      <c r="B14" s="79"/>
      <c r="C14" s="79"/>
      <c r="D14" s="79"/>
      <c r="E14" s="80"/>
      <c r="F14" s="80"/>
      <c r="G14" s="81"/>
      <c r="H14" s="81"/>
      <c r="I14" s="82" t="str">
        <f t="shared" si="0"/>
        <v/>
      </c>
      <c r="J14" s="77"/>
    </row>
    <row r="15" spans="1:10" s="75" customFormat="1" ht="23.25" customHeight="1">
      <c r="A15" s="79"/>
      <c r="B15" s="79"/>
      <c r="C15" s="79"/>
      <c r="D15" s="79"/>
      <c r="E15" s="80"/>
      <c r="F15" s="80"/>
      <c r="G15" s="81"/>
      <c r="H15" s="81"/>
      <c r="I15" s="82" t="str">
        <f t="shared" si="0"/>
        <v/>
      </c>
      <c r="J15" s="77"/>
    </row>
    <row r="16" spans="1:10" s="75" customFormat="1" ht="23.25" customHeight="1">
      <c r="A16" s="79"/>
      <c r="B16" s="79"/>
      <c r="C16" s="79"/>
      <c r="D16" s="79"/>
      <c r="E16" s="80"/>
      <c r="F16" s="80"/>
      <c r="G16" s="81"/>
      <c r="H16" s="81"/>
      <c r="I16" s="82" t="str">
        <f t="shared" si="0"/>
        <v/>
      </c>
      <c r="J16" s="77"/>
    </row>
    <row r="17" spans="1:10" s="75" customFormat="1" ht="23.25" customHeight="1">
      <c r="A17" s="79"/>
      <c r="B17" s="79"/>
      <c r="C17" s="79"/>
      <c r="D17" s="79"/>
      <c r="E17" s="80"/>
      <c r="F17" s="80"/>
      <c r="G17" s="81"/>
      <c r="H17" s="81"/>
      <c r="I17" s="82" t="str">
        <f t="shared" si="0"/>
        <v/>
      </c>
      <c r="J17" s="77"/>
    </row>
    <row r="18" spans="1:10" s="75" customFormat="1" ht="23.25" customHeight="1">
      <c r="A18" s="79"/>
      <c r="B18" s="79"/>
      <c r="C18" s="79"/>
      <c r="D18" s="79"/>
      <c r="E18" s="80"/>
      <c r="F18" s="80"/>
      <c r="G18" s="81"/>
      <c r="H18" s="81"/>
      <c r="I18" s="82" t="str">
        <f t="shared" si="0"/>
        <v/>
      </c>
      <c r="J18" s="77"/>
    </row>
    <row r="19" spans="1:10" s="75" customFormat="1" ht="23.25" customHeight="1">
      <c r="A19" s="79"/>
      <c r="B19" s="79"/>
      <c r="C19" s="79"/>
      <c r="D19" s="79"/>
      <c r="E19" s="80"/>
      <c r="F19" s="80"/>
      <c r="G19" s="81"/>
      <c r="H19" s="81"/>
      <c r="I19" s="82" t="str">
        <f t="shared" si="0"/>
        <v/>
      </c>
      <c r="J19" s="77"/>
    </row>
    <row r="20" spans="1:10" s="75" customFormat="1" ht="23.25" customHeight="1">
      <c r="A20" s="79"/>
      <c r="B20" s="79"/>
      <c r="C20" s="79"/>
      <c r="D20" s="79"/>
      <c r="E20" s="80"/>
      <c r="F20" s="80"/>
      <c r="G20" s="81"/>
      <c r="H20" s="81"/>
      <c r="I20" s="82" t="str">
        <f t="shared" si="0"/>
        <v/>
      </c>
      <c r="J20" s="77"/>
    </row>
    <row r="21" spans="1:10" s="75" customFormat="1" ht="23.25" customHeight="1">
      <c r="A21" s="79"/>
      <c r="B21" s="79"/>
      <c r="C21" s="79"/>
      <c r="D21" s="79"/>
      <c r="E21" s="80"/>
      <c r="F21" s="80"/>
      <c r="G21" s="81"/>
      <c r="H21" s="81"/>
      <c r="I21" s="82" t="str">
        <f t="shared" si="0"/>
        <v/>
      </c>
      <c r="J21" s="77"/>
    </row>
    <row r="22" spans="1:10" s="75" customFormat="1" ht="23.25" customHeight="1">
      <c r="A22" s="79"/>
      <c r="B22" s="79"/>
      <c r="C22" s="79"/>
      <c r="D22" s="79"/>
      <c r="E22" s="80"/>
      <c r="F22" s="80"/>
      <c r="G22" s="81"/>
      <c r="H22" s="81"/>
      <c r="I22" s="82" t="str">
        <f t="shared" si="0"/>
        <v/>
      </c>
      <c r="J22" s="77"/>
    </row>
    <row r="23" spans="1:10" s="75" customFormat="1" ht="23.25" customHeight="1">
      <c r="A23" s="79"/>
      <c r="B23" s="79"/>
      <c r="C23" s="79"/>
      <c r="D23" s="79"/>
      <c r="E23" s="80"/>
      <c r="F23" s="80"/>
      <c r="G23" s="81"/>
      <c r="H23" s="81"/>
      <c r="I23" s="82" t="str">
        <f t="shared" si="0"/>
        <v/>
      </c>
      <c r="J23" s="77"/>
    </row>
    <row r="24" spans="1:10" s="75" customFormat="1" ht="23.25" customHeight="1">
      <c r="A24" s="79"/>
      <c r="B24" s="79"/>
      <c r="C24" s="79"/>
      <c r="D24" s="79"/>
      <c r="E24" s="80"/>
      <c r="F24" s="80"/>
      <c r="G24" s="81"/>
      <c r="H24" s="81"/>
      <c r="I24" s="82" t="str">
        <f t="shared" si="0"/>
        <v/>
      </c>
      <c r="J24" s="77"/>
    </row>
    <row r="25" spans="1:10" s="75" customFormat="1" ht="23.25" customHeight="1">
      <c r="A25" s="79"/>
      <c r="B25" s="79"/>
      <c r="C25" s="79"/>
      <c r="D25" s="79"/>
      <c r="E25" s="80"/>
      <c r="F25" s="80"/>
      <c r="G25" s="81"/>
      <c r="H25" s="81"/>
      <c r="I25" s="82" t="str">
        <f t="shared" si="0"/>
        <v/>
      </c>
      <c r="J25" s="77"/>
    </row>
    <row r="26" spans="1:10" s="75" customFormat="1" ht="23.25" customHeight="1">
      <c r="A26" s="79"/>
      <c r="B26" s="79"/>
      <c r="C26" s="79"/>
      <c r="D26" s="79"/>
      <c r="E26" s="80"/>
      <c r="F26" s="80"/>
      <c r="G26" s="81"/>
      <c r="H26" s="81"/>
      <c r="I26" s="82" t="str">
        <f t="shared" si="0"/>
        <v/>
      </c>
      <c r="J26" s="77"/>
    </row>
    <row r="27" spans="1:10" s="75" customFormat="1" ht="23.25" customHeight="1">
      <c r="A27" s="79"/>
      <c r="B27" s="79"/>
      <c r="C27" s="79"/>
      <c r="D27" s="79"/>
      <c r="E27" s="80"/>
      <c r="F27" s="80"/>
      <c r="G27" s="81"/>
      <c r="H27" s="81"/>
      <c r="I27" s="82" t="str">
        <f t="shared" si="0"/>
        <v/>
      </c>
      <c r="J27" s="77"/>
    </row>
    <row r="28" spans="1:10" s="75" customFormat="1" ht="23.25" customHeight="1">
      <c r="A28" s="79"/>
      <c r="B28" s="79"/>
      <c r="C28" s="79"/>
      <c r="D28" s="79"/>
      <c r="E28" s="80"/>
      <c r="F28" s="80"/>
      <c r="G28" s="81"/>
      <c r="H28" s="81"/>
      <c r="I28" s="82" t="str">
        <f t="shared" si="0"/>
        <v/>
      </c>
      <c r="J28" s="77"/>
    </row>
    <row r="29" spans="1:10" s="75" customFormat="1" ht="23.25" customHeight="1">
      <c r="A29" s="57"/>
      <c r="E29" s="57" t="str">
        <f>"平成 "&amp;基礎データ!$B$3&amp;" 年度会計監査の結果、関係書類等が整備され、"</f>
        <v>平成 30 年度会計監査の結果、関係書類等が整備され、</v>
      </c>
    </row>
    <row r="30" spans="1:10" s="75" customFormat="1" ht="23.25" customHeight="1">
      <c r="A30" s="57"/>
      <c r="E30" s="57" t="s">
        <v>19</v>
      </c>
    </row>
    <row r="31" spans="1:10" s="75" customFormat="1" ht="23.25" customHeight="1">
      <c r="A31" s="57"/>
      <c r="E31" s="57"/>
    </row>
    <row r="32" spans="1:10" s="75" customFormat="1" ht="23.25" customHeight="1">
      <c r="A32" s="57"/>
      <c r="F32" s="75" t="s">
        <v>246</v>
      </c>
      <c r="G32" s="223"/>
      <c r="H32" s="223"/>
    </row>
    <row r="33" spans="5:5" s="21" customFormat="1" ht="23.25" customHeight="1"/>
    <row r="34" spans="5:5" s="21" customFormat="1" ht="23.25" customHeight="1">
      <c r="E34" s="76"/>
    </row>
  </sheetData>
  <mergeCells count="12">
    <mergeCell ref="H4:I4"/>
    <mergeCell ref="H1:I1"/>
    <mergeCell ref="A1:C1"/>
    <mergeCell ref="G32:H32"/>
    <mergeCell ref="A5:C6"/>
    <mergeCell ref="D5:F5"/>
    <mergeCell ref="G5:G7"/>
    <mergeCell ref="H5:H7"/>
    <mergeCell ref="I5:I7"/>
    <mergeCell ref="D6:D7"/>
    <mergeCell ref="E6:E7"/>
    <mergeCell ref="F6:F7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"/>
  <sheetViews>
    <sheetView zoomScaleNormal="100" zoomScaleSheetLayoutView="100" workbookViewId="0">
      <selection activeCell="A2" sqref="A2"/>
    </sheetView>
  </sheetViews>
  <sheetFormatPr defaultRowHeight="12" outlineLevelRow="1"/>
  <cols>
    <col min="1" max="1" width="4.875" style="54" customWidth="1"/>
    <col min="2" max="2" width="5.625" style="54" customWidth="1"/>
    <col min="3" max="5" width="8.25" style="54" customWidth="1"/>
    <col min="6" max="7" width="3.5" style="54" customWidth="1"/>
    <col min="8" max="8" width="9" style="54"/>
    <col min="9" max="9" width="5.625" style="54" customWidth="1"/>
    <col min="10" max="10" width="9" style="54"/>
    <col min="11" max="11" width="10.875" style="54" customWidth="1"/>
    <col min="12" max="13" width="3.375" style="54" customWidth="1"/>
    <col min="14" max="14" width="9" style="54"/>
    <col min="15" max="15" width="14.375" style="54" customWidth="1"/>
    <col min="16" max="16" width="8" style="54" customWidth="1"/>
    <col min="17" max="18" width="7" style="54" customWidth="1"/>
    <col min="19" max="20" width="8.75" style="54" customWidth="1"/>
    <col min="21" max="16384" width="9" style="54"/>
  </cols>
  <sheetData>
    <row r="1" spans="1:21" ht="25.5" customHeight="1">
      <c r="A1" s="183" t="s">
        <v>300</v>
      </c>
      <c r="B1" s="185"/>
      <c r="C1" s="160"/>
      <c r="S1" s="208" t="str">
        <f>"支部・部会番号　　"&amp;基礎データ!$B$4</f>
        <v>支部・部会番号　　5</v>
      </c>
      <c r="T1" s="209"/>
    </row>
    <row r="3" spans="1:21" ht="20.25" customHeight="1">
      <c r="A3" s="143" t="str">
        <f>"香川県中学校教育研究会 平成 "&amp;基礎データ!$B$3+1&amp;" 年度　事業報告書"</f>
        <v>香川県中学校教育研究会 平成 31 年度　事業報告書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R3" s="89" t="s">
        <v>196</v>
      </c>
      <c r="S3" s="207" t="str">
        <f>基礎データ!$B$5</f>
        <v>さぬき・東かがわ支部</v>
      </c>
      <c r="T3" s="207"/>
    </row>
    <row r="4" spans="1:21" ht="18.75" customHeight="1" thickBot="1">
      <c r="R4" s="89" t="s">
        <v>331</v>
      </c>
      <c r="S4" s="207" t="str">
        <f>基礎データ!$B$6</f>
        <v>○○　○○</v>
      </c>
      <c r="T4" s="207"/>
      <c r="U4" s="298" t="s">
        <v>332</v>
      </c>
    </row>
    <row r="5" spans="1:21" s="142" customFormat="1" ht="20.25" customHeight="1">
      <c r="A5" s="210" t="s">
        <v>251</v>
      </c>
      <c r="B5" s="212" t="s">
        <v>109</v>
      </c>
      <c r="C5" s="213"/>
      <c r="D5" s="213"/>
      <c r="E5" s="213"/>
      <c r="F5" s="213"/>
      <c r="G5" s="213"/>
      <c r="H5" s="214"/>
      <c r="I5" s="212" t="s">
        <v>110</v>
      </c>
      <c r="J5" s="213"/>
      <c r="K5" s="213"/>
      <c r="L5" s="213"/>
      <c r="M5" s="213"/>
      <c r="N5" s="214"/>
      <c r="O5" s="212" t="s">
        <v>111</v>
      </c>
      <c r="P5" s="213"/>
      <c r="Q5" s="213"/>
      <c r="R5" s="214"/>
      <c r="S5" s="212" t="s">
        <v>112</v>
      </c>
      <c r="T5" s="214"/>
    </row>
    <row r="6" spans="1:21" s="142" customFormat="1" ht="85.5" customHeight="1">
      <c r="A6" s="211"/>
      <c r="B6" s="137" t="s">
        <v>113</v>
      </c>
      <c r="C6" s="138" t="s">
        <v>114</v>
      </c>
      <c r="D6" s="138" t="s">
        <v>115</v>
      </c>
      <c r="E6" s="138" t="s">
        <v>116</v>
      </c>
      <c r="F6" s="138" t="s">
        <v>322</v>
      </c>
      <c r="G6" s="138" t="s">
        <v>321</v>
      </c>
      <c r="H6" s="139" t="s">
        <v>252</v>
      </c>
      <c r="I6" s="137" t="s">
        <v>113</v>
      </c>
      <c r="J6" s="138" t="s">
        <v>114</v>
      </c>
      <c r="K6" s="140" t="s">
        <v>253</v>
      </c>
      <c r="L6" s="138" t="s">
        <v>322</v>
      </c>
      <c r="M6" s="138" t="s">
        <v>321</v>
      </c>
      <c r="N6" s="139" t="s">
        <v>252</v>
      </c>
      <c r="O6" s="141" t="s">
        <v>254</v>
      </c>
      <c r="P6" s="140" t="s">
        <v>255</v>
      </c>
      <c r="Q6" s="140" t="s">
        <v>256</v>
      </c>
      <c r="R6" s="139" t="s">
        <v>257</v>
      </c>
      <c r="S6" s="141" t="s">
        <v>324</v>
      </c>
      <c r="T6" s="139" t="s">
        <v>258</v>
      </c>
    </row>
    <row r="7" spans="1:21" s="142" customFormat="1" ht="39.75" customHeight="1" outlineLevel="1">
      <c r="A7" s="170" t="s">
        <v>259</v>
      </c>
      <c r="B7" s="165" t="s">
        <v>327</v>
      </c>
      <c r="C7" s="166" t="s">
        <v>318</v>
      </c>
      <c r="D7" s="166" t="s">
        <v>319</v>
      </c>
      <c r="E7" s="166" t="s">
        <v>320</v>
      </c>
      <c r="F7" s="166">
        <v>200</v>
      </c>
      <c r="G7" s="166">
        <v>3</v>
      </c>
      <c r="H7" s="167" t="s">
        <v>323</v>
      </c>
      <c r="I7" s="165"/>
      <c r="J7" s="166"/>
      <c r="K7" s="166"/>
      <c r="L7" s="166"/>
      <c r="M7" s="166"/>
      <c r="N7" s="167"/>
      <c r="O7" s="168" t="s">
        <v>326</v>
      </c>
      <c r="P7" s="166" t="s">
        <v>325</v>
      </c>
      <c r="Q7" s="166">
        <v>0</v>
      </c>
      <c r="R7" s="169">
        <v>-50000</v>
      </c>
      <c r="S7" s="168"/>
      <c r="T7" s="167"/>
    </row>
    <row r="8" spans="1:21" s="142" customFormat="1" ht="48.75" customHeight="1">
      <c r="A8" s="205" t="str">
        <f>基礎データ!$B$5</f>
        <v>さぬき・東かがわ支部</v>
      </c>
      <c r="B8" s="171"/>
      <c r="C8" s="172"/>
      <c r="D8" s="172"/>
      <c r="E8" s="172"/>
      <c r="F8" s="172"/>
      <c r="G8" s="172"/>
      <c r="H8" s="173"/>
      <c r="I8" s="171"/>
      <c r="J8" s="172"/>
      <c r="K8" s="172"/>
      <c r="L8" s="172"/>
      <c r="M8" s="172"/>
      <c r="N8" s="173"/>
      <c r="O8" s="174"/>
      <c r="P8" s="172"/>
      <c r="Q8" s="172"/>
      <c r="R8" s="173"/>
      <c r="S8" s="174"/>
      <c r="T8" s="173"/>
    </row>
    <row r="9" spans="1:21" s="142" customFormat="1" ht="48.75" customHeight="1">
      <c r="A9" s="205"/>
      <c r="B9" s="171"/>
      <c r="C9" s="172"/>
      <c r="D9" s="172"/>
      <c r="E9" s="172"/>
      <c r="F9" s="172"/>
      <c r="G9" s="172"/>
      <c r="H9" s="173"/>
      <c r="I9" s="171"/>
      <c r="J9" s="172"/>
      <c r="K9" s="172"/>
      <c r="L9" s="172"/>
      <c r="M9" s="172"/>
      <c r="N9" s="173"/>
      <c r="O9" s="174"/>
      <c r="P9" s="172"/>
      <c r="Q9" s="172"/>
      <c r="R9" s="173"/>
      <c r="S9" s="174"/>
      <c r="T9" s="173"/>
    </row>
    <row r="10" spans="1:21" s="142" customFormat="1" ht="48.75" customHeight="1">
      <c r="A10" s="205"/>
      <c r="B10" s="171"/>
      <c r="C10" s="172"/>
      <c r="D10" s="172"/>
      <c r="E10" s="172"/>
      <c r="F10" s="172"/>
      <c r="G10" s="172"/>
      <c r="H10" s="173"/>
      <c r="I10" s="171"/>
      <c r="J10" s="172"/>
      <c r="K10" s="172"/>
      <c r="L10" s="172"/>
      <c r="M10" s="172"/>
      <c r="N10" s="173"/>
      <c r="O10" s="174"/>
      <c r="P10" s="172"/>
      <c r="Q10" s="172"/>
      <c r="R10" s="173"/>
      <c r="S10" s="174"/>
      <c r="T10" s="173"/>
    </row>
    <row r="11" spans="1:21" s="142" customFormat="1" ht="48.75" customHeight="1">
      <c r="A11" s="205"/>
      <c r="B11" s="171"/>
      <c r="C11" s="172"/>
      <c r="D11" s="172"/>
      <c r="E11" s="172"/>
      <c r="F11" s="172"/>
      <c r="G11" s="172"/>
      <c r="H11" s="173"/>
      <c r="I11" s="171"/>
      <c r="J11" s="172"/>
      <c r="K11" s="172"/>
      <c r="L11" s="172"/>
      <c r="M11" s="172"/>
      <c r="N11" s="173"/>
      <c r="O11" s="174"/>
      <c r="P11" s="172"/>
      <c r="Q11" s="172"/>
      <c r="R11" s="173"/>
      <c r="S11" s="174"/>
      <c r="T11" s="173"/>
    </row>
    <row r="12" spans="1:21" s="142" customFormat="1" ht="48.75" customHeight="1">
      <c r="A12" s="205"/>
      <c r="B12" s="171"/>
      <c r="C12" s="172"/>
      <c r="D12" s="172"/>
      <c r="E12" s="172"/>
      <c r="F12" s="172"/>
      <c r="G12" s="172"/>
      <c r="H12" s="173"/>
      <c r="I12" s="171"/>
      <c r="J12" s="172"/>
      <c r="K12" s="172"/>
      <c r="L12" s="172"/>
      <c r="M12" s="172"/>
      <c r="N12" s="173"/>
      <c r="O12" s="174"/>
      <c r="P12" s="172"/>
      <c r="Q12" s="172"/>
      <c r="R12" s="173"/>
      <c r="S12" s="174"/>
      <c r="T12" s="173"/>
    </row>
    <row r="13" spans="1:21" s="142" customFormat="1" ht="48.75" customHeight="1">
      <c r="A13" s="205"/>
      <c r="B13" s="171"/>
      <c r="C13" s="172"/>
      <c r="D13" s="172"/>
      <c r="E13" s="172"/>
      <c r="F13" s="172"/>
      <c r="G13" s="172"/>
      <c r="H13" s="173"/>
      <c r="I13" s="171"/>
      <c r="J13" s="172"/>
      <c r="K13" s="172"/>
      <c r="L13" s="172"/>
      <c r="M13" s="172"/>
      <c r="N13" s="173"/>
      <c r="O13" s="174"/>
      <c r="P13" s="172"/>
      <c r="Q13" s="172"/>
      <c r="R13" s="173"/>
      <c r="S13" s="174"/>
      <c r="T13" s="173"/>
    </row>
    <row r="14" spans="1:21" s="142" customFormat="1" ht="48.75" customHeight="1" thickBot="1">
      <c r="A14" s="206"/>
      <c r="B14" s="175"/>
      <c r="C14" s="176"/>
      <c r="D14" s="176"/>
      <c r="E14" s="176"/>
      <c r="F14" s="176"/>
      <c r="G14" s="176"/>
      <c r="H14" s="177"/>
      <c r="I14" s="175"/>
      <c r="J14" s="176"/>
      <c r="K14" s="176"/>
      <c r="L14" s="176"/>
      <c r="M14" s="176"/>
      <c r="N14" s="177"/>
      <c r="O14" s="178"/>
      <c r="P14" s="176"/>
      <c r="Q14" s="176"/>
      <c r="R14" s="177"/>
      <c r="S14" s="178"/>
      <c r="T14" s="177"/>
    </row>
  </sheetData>
  <mergeCells count="10">
    <mergeCell ref="A8:A14"/>
    <mergeCell ref="A1:B1"/>
    <mergeCell ref="S1:T1"/>
    <mergeCell ref="S3:T3"/>
    <mergeCell ref="S4:T4"/>
    <mergeCell ref="A5:A6"/>
    <mergeCell ref="B5:H5"/>
    <mergeCell ref="I5:N5"/>
    <mergeCell ref="O5:R5"/>
    <mergeCell ref="S5:T5"/>
  </mergeCells>
  <phoneticPr fontId="1"/>
  <printOptions horizontalCentered="1"/>
  <pageMargins left="0.19685039370078741" right="0.19685039370078741" top="0.59055118110236227" bottom="0.19685039370078741" header="0.31496062992125984" footer="0.31496062992125984"/>
  <pageSetup paperSize="9" orientation="landscape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Normal="100" zoomScaleSheetLayoutView="115" workbookViewId="0">
      <selection activeCell="A2" sqref="A2"/>
    </sheetView>
  </sheetViews>
  <sheetFormatPr defaultRowHeight="16.5" customHeight="1"/>
  <cols>
    <col min="1" max="1" width="6.5" style="75" customWidth="1"/>
    <col min="2" max="2" width="14.5" style="75" customWidth="1"/>
    <col min="3" max="3" width="11.875" style="75" customWidth="1"/>
    <col min="4" max="4" width="39.75" style="75" customWidth="1"/>
    <col min="5" max="5" width="19.125" style="75" customWidth="1"/>
    <col min="6" max="16384" width="9" style="75"/>
  </cols>
  <sheetData>
    <row r="1" spans="1:6" ht="20.25" customHeight="1">
      <c r="A1" s="157" t="s">
        <v>304</v>
      </c>
      <c r="B1" s="158"/>
      <c r="C1" s="159"/>
      <c r="E1" s="96" t="str">
        <f>"支部・部会番号　"&amp;基礎データ!B4</f>
        <v>支部・部会番号　5</v>
      </c>
    </row>
    <row r="3" spans="1:6" ht="16.5" customHeight="1">
      <c r="A3" s="145" t="str">
        <f>"香川県中学校教育研究会　平成 "&amp;基礎データ!$B$3+1&amp;" 年度　予算書"</f>
        <v>香川県中学校教育研究会　平成 31 年度　予算書</v>
      </c>
    </row>
    <row r="4" spans="1:6" ht="16.5" customHeight="1">
      <c r="A4" s="145"/>
      <c r="D4" s="151" t="s">
        <v>196</v>
      </c>
      <c r="E4" s="179" t="str">
        <f>基礎データ!$B$5</f>
        <v>さぬき・東かがわ支部</v>
      </c>
    </row>
    <row r="5" spans="1:6" ht="16.5" customHeight="1">
      <c r="D5" s="151" t="s">
        <v>331</v>
      </c>
      <c r="E5" s="179" t="str">
        <f>基礎データ!$B$6</f>
        <v>○○　○○</v>
      </c>
      <c r="F5" s="298" t="s">
        <v>332</v>
      </c>
    </row>
    <row r="6" spans="1:6" ht="16.5" customHeight="1">
      <c r="A6" s="203" t="s">
        <v>278</v>
      </c>
      <c r="B6" s="203"/>
      <c r="C6" s="134" t="s">
        <v>141</v>
      </c>
      <c r="D6" s="203" t="s">
        <v>279</v>
      </c>
      <c r="E6" s="203"/>
    </row>
    <row r="7" spans="1:6" ht="16.5" customHeight="1">
      <c r="A7" s="227" t="s">
        <v>126</v>
      </c>
      <c r="B7" s="203" t="s">
        <v>127</v>
      </c>
      <c r="C7" s="153"/>
      <c r="D7" s="225" t="s">
        <v>293</v>
      </c>
      <c r="E7" s="225"/>
    </row>
    <row r="8" spans="1:6" ht="16.5" customHeight="1">
      <c r="A8" s="227"/>
      <c r="B8" s="203"/>
      <c r="C8" s="153"/>
      <c r="D8" s="225"/>
      <c r="E8" s="225"/>
    </row>
    <row r="9" spans="1:6" ht="16.5" customHeight="1">
      <c r="A9" s="227"/>
      <c r="B9" s="203" t="s">
        <v>281</v>
      </c>
      <c r="C9" s="153"/>
      <c r="D9" s="225" t="s">
        <v>294</v>
      </c>
      <c r="E9" s="225"/>
    </row>
    <row r="10" spans="1:6" ht="16.5" customHeight="1">
      <c r="A10" s="227"/>
      <c r="B10" s="203"/>
      <c r="C10" s="153"/>
      <c r="D10" s="225"/>
      <c r="E10" s="225"/>
    </row>
    <row r="11" spans="1:6" ht="16.5" customHeight="1">
      <c r="A11" s="227"/>
      <c r="B11" s="134" t="s">
        <v>129</v>
      </c>
      <c r="C11" s="153"/>
      <c r="D11" s="225" t="s">
        <v>295</v>
      </c>
      <c r="E11" s="225"/>
    </row>
    <row r="12" spans="1:6" ht="16.5" customHeight="1">
      <c r="A12" s="227"/>
      <c r="B12" s="134" t="s">
        <v>130</v>
      </c>
      <c r="C12" s="153"/>
      <c r="D12" s="225" t="s">
        <v>296</v>
      </c>
      <c r="E12" s="225"/>
    </row>
    <row r="13" spans="1:6" ht="16.5" customHeight="1">
      <c r="A13" s="227"/>
      <c r="B13" s="134" t="s">
        <v>131</v>
      </c>
      <c r="C13" s="153"/>
      <c r="D13" s="225" t="s">
        <v>297</v>
      </c>
      <c r="E13" s="225"/>
    </row>
    <row r="14" spans="1:6" ht="16.5" customHeight="1">
      <c r="A14" s="227"/>
      <c r="B14" s="134" t="s">
        <v>132</v>
      </c>
      <c r="C14" s="153"/>
      <c r="D14" s="225" t="s">
        <v>298</v>
      </c>
      <c r="E14" s="225"/>
    </row>
    <row r="15" spans="1:6" ht="16.5" customHeight="1">
      <c r="A15" s="227"/>
      <c r="B15" s="134" t="s">
        <v>133</v>
      </c>
      <c r="C15" s="153"/>
      <c r="D15" s="225" t="s">
        <v>288</v>
      </c>
      <c r="E15" s="225"/>
    </row>
    <row r="16" spans="1:6" ht="16.5" customHeight="1">
      <c r="A16" s="227"/>
      <c r="B16" s="134" t="s">
        <v>134</v>
      </c>
      <c r="C16" s="153"/>
      <c r="D16" s="225"/>
      <c r="E16" s="225"/>
    </row>
    <row r="17" spans="1:5" ht="16.5" customHeight="1">
      <c r="A17" s="227"/>
      <c r="B17" s="134" t="s">
        <v>135</v>
      </c>
      <c r="C17" s="153"/>
      <c r="D17" s="225"/>
      <c r="E17" s="225"/>
    </row>
    <row r="18" spans="1:5" ht="16.5" customHeight="1">
      <c r="A18" s="227"/>
      <c r="B18" s="134" t="s">
        <v>136</v>
      </c>
      <c r="C18" s="153"/>
      <c r="D18" s="225"/>
      <c r="E18" s="225"/>
    </row>
    <row r="19" spans="1:5" ht="16.5" customHeight="1">
      <c r="A19" s="227"/>
      <c r="B19" s="134" t="s">
        <v>282</v>
      </c>
      <c r="C19" s="152">
        <f>SUM(C7:C18)</f>
        <v>0</v>
      </c>
      <c r="D19" s="225"/>
      <c r="E19" s="225"/>
    </row>
    <row r="20" spans="1:5" ht="16.5" customHeight="1">
      <c r="A20" s="227" t="s">
        <v>138</v>
      </c>
      <c r="B20" s="134" t="s">
        <v>127</v>
      </c>
      <c r="C20" s="153"/>
      <c r="D20" s="225" t="s">
        <v>289</v>
      </c>
      <c r="E20" s="225"/>
    </row>
    <row r="21" spans="1:5" ht="16.5" customHeight="1">
      <c r="A21" s="227"/>
      <c r="B21" s="134" t="s">
        <v>283</v>
      </c>
      <c r="C21" s="153"/>
      <c r="D21" s="225" t="s">
        <v>290</v>
      </c>
      <c r="E21" s="225"/>
    </row>
    <row r="22" spans="1:5" ht="16.5" customHeight="1">
      <c r="A22" s="227"/>
      <c r="B22" s="134" t="s">
        <v>129</v>
      </c>
      <c r="C22" s="153"/>
      <c r="D22" s="225" t="s">
        <v>291</v>
      </c>
      <c r="E22" s="225"/>
    </row>
    <row r="23" spans="1:5" ht="16.5" customHeight="1">
      <c r="A23" s="227"/>
      <c r="B23" s="134" t="s">
        <v>130</v>
      </c>
      <c r="C23" s="153"/>
      <c r="D23" s="225" t="s">
        <v>292</v>
      </c>
      <c r="E23" s="225"/>
    </row>
    <row r="24" spans="1:5" ht="16.5" customHeight="1">
      <c r="A24" s="227"/>
      <c r="B24" s="134" t="s">
        <v>131</v>
      </c>
      <c r="C24" s="153"/>
      <c r="D24" s="225" t="s">
        <v>286</v>
      </c>
      <c r="E24" s="225"/>
    </row>
    <row r="25" spans="1:5" ht="16.5" customHeight="1">
      <c r="A25" s="227"/>
      <c r="B25" s="134" t="s">
        <v>132</v>
      </c>
      <c r="C25" s="153"/>
      <c r="D25" s="225" t="s">
        <v>287</v>
      </c>
      <c r="E25" s="225"/>
    </row>
    <row r="26" spans="1:5" ht="16.5" customHeight="1">
      <c r="A26" s="227"/>
      <c r="B26" s="134" t="s">
        <v>284</v>
      </c>
      <c r="C26" s="153"/>
      <c r="D26" s="225" t="s">
        <v>288</v>
      </c>
      <c r="E26" s="225"/>
    </row>
    <row r="27" spans="1:5" ht="16.5" customHeight="1">
      <c r="A27" s="227"/>
      <c r="B27" s="134" t="s">
        <v>133</v>
      </c>
      <c r="C27" s="153"/>
      <c r="D27" s="225" t="s">
        <v>288</v>
      </c>
      <c r="E27" s="225"/>
    </row>
    <row r="28" spans="1:5" ht="16.5" customHeight="1">
      <c r="A28" s="227"/>
      <c r="B28" s="134" t="s">
        <v>134</v>
      </c>
      <c r="C28" s="153"/>
      <c r="D28" s="225"/>
      <c r="E28" s="225"/>
    </row>
    <row r="29" spans="1:5" ht="16.5" customHeight="1">
      <c r="A29" s="227"/>
      <c r="B29" s="134" t="s">
        <v>135</v>
      </c>
      <c r="C29" s="153"/>
      <c r="D29" s="225"/>
      <c r="E29" s="225"/>
    </row>
    <row r="30" spans="1:5" ht="16.5" customHeight="1">
      <c r="A30" s="227"/>
      <c r="B30" s="134" t="s">
        <v>136</v>
      </c>
      <c r="C30" s="153"/>
      <c r="D30" s="225"/>
      <c r="E30" s="225"/>
    </row>
    <row r="31" spans="1:5" ht="16.5" customHeight="1">
      <c r="A31" s="227"/>
      <c r="B31" s="134" t="s">
        <v>137</v>
      </c>
      <c r="C31" s="152">
        <f>SUM(C20:C30)</f>
        <v>0</v>
      </c>
      <c r="D31" s="225"/>
      <c r="E31" s="225"/>
    </row>
    <row r="32" spans="1:5" ht="16.5" customHeight="1">
      <c r="A32" s="227" t="s">
        <v>139</v>
      </c>
      <c r="B32" s="134" t="s">
        <v>132</v>
      </c>
      <c r="C32" s="153"/>
      <c r="D32" s="225" t="s">
        <v>299</v>
      </c>
      <c r="E32" s="225"/>
    </row>
    <row r="33" spans="1:5" ht="16.5" customHeight="1">
      <c r="A33" s="227"/>
      <c r="B33" s="134" t="s">
        <v>135</v>
      </c>
      <c r="C33" s="153"/>
      <c r="D33" s="225"/>
      <c r="E33" s="225"/>
    </row>
    <row r="34" spans="1:5" ht="16.5" customHeight="1">
      <c r="A34" s="227"/>
      <c r="B34" s="134" t="s">
        <v>131</v>
      </c>
      <c r="C34" s="153"/>
      <c r="D34" s="225" t="s">
        <v>286</v>
      </c>
      <c r="E34" s="225"/>
    </row>
    <row r="35" spans="1:5" ht="16.5" customHeight="1">
      <c r="A35" s="227"/>
      <c r="B35" s="134" t="s">
        <v>133</v>
      </c>
      <c r="C35" s="153"/>
      <c r="D35" s="225" t="s">
        <v>288</v>
      </c>
      <c r="E35" s="225"/>
    </row>
    <row r="36" spans="1:5" ht="16.5" customHeight="1">
      <c r="A36" s="227"/>
      <c r="B36" s="134" t="s">
        <v>134</v>
      </c>
      <c r="C36" s="153"/>
      <c r="D36" s="225"/>
      <c r="E36" s="225"/>
    </row>
    <row r="37" spans="1:5" ht="16.5" customHeight="1">
      <c r="A37" s="227"/>
      <c r="B37" s="134" t="s">
        <v>124</v>
      </c>
      <c r="C37" s="153"/>
      <c r="D37" s="225"/>
      <c r="E37" s="225"/>
    </row>
    <row r="38" spans="1:5" ht="16.5" customHeight="1">
      <c r="A38" s="227"/>
      <c r="B38" s="134" t="s">
        <v>282</v>
      </c>
      <c r="C38" s="152">
        <f>SUM(C32:C37)</f>
        <v>0</v>
      </c>
      <c r="D38" s="225"/>
      <c r="E38" s="225"/>
    </row>
    <row r="39" spans="1:5" ht="16.5" customHeight="1">
      <c r="A39" s="227" t="s">
        <v>280</v>
      </c>
      <c r="B39" s="134" t="s">
        <v>130</v>
      </c>
      <c r="C39" s="153"/>
      <c r="D39" s="225" t="s">
        <v>288</v>
      </c>
      <c r="E39" s="225"/>
    </row>
    <row r="40" spans="1:5" ht="16.5" customHeight="1">
      <c r="A40" s="227"/>
      <c r="B40" s="134" t="s">
        <v>135</v>
      </c>
      <c r="C40" s="153"/>
      <c r="D40" s="225"/>
      <c r="E40" s="225"/>
    </row>
    <row r="41" spans="1:5" ht="16.5" customHeight="1">
      <c r="A41" s="227"/>
      <c r="B41" s="134" t="s">
        <v>136</v>
      </c>
      <c r="C41" s="153"/>
      <c r="D41" s="225"/>
      <c r="E41" s="225"/>
    </row>
    <row r="42" spans="1:5" ht="16.5" customHeight="1">
      <c r="A42" s="227"/>
      <c r="B42" s="134" t="s">
        <v>282</v>
      </c>
      <c r="C42" s="152">
        <f>SUM(C39:C41)</f>
        <v>0</v>
      </c>
      <c r="D42" s="225"/>
      <c r="E42" s="225"/>
    </row>
    <row r="43" spans="1:5" ht="16.5" customHeight="1">
      <c r="A43" s="227" t="s">
        <v>277</v>
      </c>
      <c r="B43" s="134" t="s">
        <v>128</v>
      </c>
      <c r="C43" s="153"/>
      <c r="D43" s="225"/>
      <c r="E43" s="225"/>
    </row>
    <row r="44" spans="1:5" ht="16.5" customHeight="1">
      <c r="A44" s="227"/>
      <c r="B44" s="134" t="s">
        <v>131</v>
      </c>
      <c r="C44" s="153"/>
      <c r="D44" s="225"/>
      <c r="E44" s="225"/>
    </row>
    <row r="45" spans="1:5" ht="16.5" customHeight="1">
      <c r="A45" s="227"/>
      <c r="B45" s="134" t="s">
        <v>132</v>
      </c>
      <c r="C45" s="153"/>
      <c r="D45" s="225" t="s">
        <v>299</v>
      </c>
      <c r="E45" s="225"/>
    </row>
    <row r="46" spans="1:5" ht="16.5" customHeight="1">
      <c r="A46" s="227"/>
      <c r="B46" s="134" t="s">
        <v>133</v>
      </c>
      <c r="C46" s="153"/>
      <c r="D46" s="225" t="s">
        <v>286</v>
      </c>
      <c r="E46" s="225"/>
    </row>
    <row r="47" spans="1:5" ht="16.5" customHeight="1">
      <c r="A47" s="227"/>
      <c r="B47" s="134" t="s">
        <v>134</v>
      </c>
      <c r="C47" s="153"/>
      <c r="D47" s="225"/>
      <c r="E47" s="225"/>
    </row>
    <row r="48" spans="1:5" ht="16.5" customHeight="1">
      <c r="A48" s="227"/>
      <c r="B48" s="134" t="s">
        <v>135</v>
      </c>
      <c r="C48" s="153"/>
      <c r="D48" s="225"/>
      <c r="E48" s="225"/>
    </row>
    <row r="49" spans="1:5" ht="16.5" customHeight="1">
      <c r="A49" s="227"/>
      <c r="B49" s="134" t="s">
        <v>136</v>
      </c>
      <c r="C49" s="153"/>
      <c r="D49" s="225"/>
      <c r="E49" s="225"/>
    </row>
    <row r="50" spans="1:5" ht="16.5" customHeight="1">
      <c r="A50" s="227"/>
      <c r="B50" s="134" t="s">
        <v>282</v>
      </c>
      <c r="C50" s="152">
        <f>SUM(C43:C49)</f>
        <v>0</v>
      </c>
      <c r="D50" s="225"/>
      <c r="E50" s="225"/>
    </row>
    <row r="51" spans="1:5" ht="16.5" customHeight="1">
      <c r="A51" s="203" t="s">
        <v>285</v>
      </c>
      <c r="B51" s="203"/>
      <c r="C51" s="152">
        <f>SUM(C19,C31,C38,C42,C50)</f>
        <v>0</v>
      </c>
      <c r="D51" s="226"/>
      <c r="E51" s="226"/>
    </row>
  </sheetData>
  <mergeCells count="55">
    <mergeCell ref="A39:A42"/>
    <mergeCell ref="A43:A50"/>
    <mergeCell ref="A51:B51"/>
    <mergeCell ref="A6:B6"/>
    <mergeCell ref="A7:A19"/>
    <mergeCell ref="B7:B8"/>
    <mergeCell ref="B9:B10"/>
    <mergeCell ref="A20:A31"/>
    <mergeCell ref="A32:A38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8:E28"/>
    <mergeCell ref="D29:E29"/>
    <mergeCell ref="D30:E30"/>
    <mergeCell ref="D31:E31"/>
    <mergeCell ref="D22:E22"/>
    <mergeCell ref="D33:E33"/>
    <mergeCell ref="D36:E36"/>
    <mergeCell ref="D37:E37"/>
    <mergeCell ref="D38:E38"/>
    <mergeCell ref="D40:E40"/>
    <mergeCell ref="D39:E39"/>
    <mergeCell ref="D35:E35"/>
    <mergeCell ref="D34:E34"/>
    <mergeCell ref="D41:E41"/>
    <mergeCell ref="D42:E42"/>
    <mergeCell ref="D43:E43"/>
    <mergeCell ref="D44:E44"/>
    <mergeCell ref="D47:E47"/>
    <mergeCell ref="D48:E48"/>
    <mergeCell ref="D49:E49"/>
    <mergeCell ref="D50:E50"/>
    <mergeCell ref="D51:E51"/>
    <mergeCell ref="D45:E45"/>
    <mergeCell ref="D46:E46"/>
    <mergeCell ref="D32:E32"/>
    <mergeCell ref="D27:E27"/>
    <mergeCell ref="D25:E25"/>
    <mergeCell ref="D24:E24"/>
    <mergeCell ref="D23:E23"/>
    <mergeCell ref="D26:E26"/>
  </mergeCells>
  <phoneticPr fontId="1"/>
  <printOptions horizontalCentered="1"/>
  <pageMargins left="0.78740157480314965" right="0.39370078740157483" top="0.39370078740157483" bottom="0.19685039370078741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7"/>
  <sheetViews>
    <sheetView workbookViewId="0">
      <selection activeCell="A2" sqref="A2"/>
    </sheetView>
  </sheetViews>
  <sheetFormatPr defaultRowHeight="13.5"/>
  <cols>
    <col min="1" max="1" width="2.125" style="24" customWidth="1"/>
    <col min="2" max="2" width="11.25" style="24" customWidth="1"/>
    <col min="3" max="23" width="3.75" style="24" customWidth="1"/>
    <col min="24" max="16384" width="9" style="24"/>
  </cols>
  <sheetData>
    <row r="2" spans="2:23" ht="22.5" customHeight="1">
      <c r="B2" s="91" t="s">
        <v>142</v>
      </c>
      <c r="T2" s="228" t="s">
        <v>143</v>
      </c>
      <c r="U2" s="229"/>
      <c r="V2" s="229"/>
      <c r="W2" s="230"/>
    </row>
    <row r="3" spans="2:23" ht="26.25" customHeight="1">
      <c r="T3" s="231" t="s">
        <v>144</v>
      </c>
      <c r="U3" s="232"/>
      <c r="V3" s="232"/>
      <c r="W3" s="233"/>
    </row>
    <row r="4" spans="2:23" ht="4.5" customHeight="1" thickBot="1"/>
    <row r="5" spans="2:23" ht="30" customHeight="1">
      <c r="B5" s="234" t="s">
        <v>145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6"/>
    </row>
    <row r="6" spans="2:23" ht="26.25" customHeight="1">
      <c r="B6" s="237" t="s">
        <v>146</v>
      </c>
      <c r="C6" s="238"/>
      <c r="D6" s="238"/>
      <c r="E6" s="238" t="s">
        <v>147</v>
      </c>
      <c r="F6" s="238"/>
      <c r="G6" s="238"/>
      <c r="H6" s="238"/>
      <c r="I6" s="238"/>
      <c r="J6" s="238"/>
      <c r="K6" s="238"/>
      <c r="L6" s="239" t="s">
        <v>148</v>
      </c>
      <c r="M6" s="239"/>
      <c r="N6" s="239"/>
      <c r="O6" s="239"/>
      <c r="P6" s="239"/>
      <c r="Q6" s="239" t="s">
        <v>147</v>
      </c>
      <c r="R6" s="239"/>
      <c r="S6" s="239"/>
      <c r="T6" s="239"/>
      <c r="U6" s="239"/>
      <c r="V6" s="239"/>
      <c r="W6" s="240"/>
    </row>
    <row r="7" spans="2:23" ht="26.25" customHeight="1">
      <c r="B7" s="237" t="s">
        <v>149</v>
      </c>
      <c r="C7" s="238"/>
      <c r="D7" s="238"/>
      <c r="E7" s="238" t="s">
        <v>147</v>
      </c>
      <c r="F7" s="238"/>
      <c r="G7" s="238"/>
      <c r="H7" s="238"/>
      <c r="I7" s="238"/>
      <c r="J7" s="238"/>
      <c r="K7" s="238"/>
      <c r="L7" s="241" t="s">
        <v>150</v>
      </c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2"/>
    </row>
    <row r="8" spans="2:23" ht="33.75" customHeight="1">
      <c r="B8" s="25" t="s">
        <v>151</v>
      </c>
      <c r="C8" s="238"/>
      <c r="D8" s="238"/>
      <c r="E8" s="238"/>
      <c r="F8" s="247" t="s">
        <v>152</v>
      </c>
      <c r="G8" s="238"/>
      <c r="H8" s="238"/>
      <c r="I8" s="238"/>
      <c r="J8" s="238"/>
      <c r="K8" s="238"/>
      <c r="L8" s="238" t="s">
        <v>153</v>
      </c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43"/>
    </row>
    <row r="9" spans="2:23" ht="22.5" customHeight="1">
      <c r="B9" s="237" t="s">
        <v>154</v>
      </c>
      <c r="C9" s="238" t="s">
        <v>155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43"/>
    </row>
    <row r="10" spans="2:23" ht="22.5" customHeight="1">
      <c r="B10" s="237"/>
      <c r="C10" s="244" t="s">
        <v>156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5"/>
    </row>
    <row r="11" spans="2:23" ht="15" customHeight="1">
      <c r="B11" s="26"/>
      <c r="C11" s="246" t="s">
        <v>157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7"/>
      <c r="T11" s="27"/>
      <c r="U11" s="27"/>
      <c r="V11" s="27"/>
      <c r="W11" s="28"/>
    </row>
    <row r="12" spans="2:23" ht="33.75" customHeight="1">
      <c r="B12" s="26"/>
      <c r="C12" s="254" t="s">
        <v>158</v>
      </c>
      <c r="D12" s="254"/>
      <c r="E12" s="248" t="s">
        <v>159</v>
      </c>
      <c r="F12" s="249"/>
      <c r="G12" s="248" t="s">
        <v>160</v>
      </c>
      <c r="H12" s="249"/>
      <c r="I12" s="248" t="s">
        <v>161</v>
      </c>
      <c r="J12" s="249"/>
      <c r="K12" s="248" t="s">
        <v>162</v>
      </c>
      <c r="L12" s="249"/>
      <c r="M12" s="248" t="s">
        <v>159</v>
      </c>
      <c r="N12" s="249"/>
      <c r="O12" s="248" t="s">
        <v>160</v>
      </c>
      <c r="P12" s="249"/>
      <c r="Q12" s="248" t="s">
        <v>163</v>
      </c>
      <c r="R12" s="249"/>
      <c r="S12" s="27"/>
      <c r="T12" s="27"/>
      <c r="U12" s="27"/>
      <c r="V12" s="27"/>
      <c r="W12" s="28"/>
    </row>
    <row r="13" spans="2:23" ht="6.75" customHeight="1" thickBot="1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1"/>
    </row>
    <row r="14" spans="2:23" ht="30" customHeight="1">
      <c r="B14" s="250" t="s">
        <v>164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2"/>
    </row>
    <row r="15" spans="2:23" ht="15" customHeight="1">
      <c r="B15" s="26"/>
      <c r="C15" s="253" t="s">
        <v>157</v>
      </c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7"/>
      <c r="T15" s="27"/>
      <c r="U15" s="27"/>
      <c r="V15" s="27"/>
      <c r="W15" s="28"/>
    </row>
    <row r="16" spans="2:23" ht="33.75" customHeight="1">
      <c r="B16" s="26"/>
      <c r="C16" s="256" t="s">
        <v>165</v>
      </c>
      <c r="D16" s="256"/>
      <c r="E16" s="248" t="s">
        <v>159</v>
      </c>
      <c r="F16" s="249"/>
      <c r="G16" s="248" t="s">
        <v>160</v>
      </c>
      <c r="H16" s="249"/>
      <c r="I16" s="248" t="s">
        <v>161</v>
      </c>
      <c r="J16" s="249"/>
      <c r="K16" s="248" t="s">
        <v>162</v>
      </c>
      <c r="L16" s="249"/>
      <c r="M16" s="248" t="s">
        <v>159</v>
      </c>
      <c r="N16" s="249"/>
      <c r="O16" s="248" t="s">
        <v>160</v>
      </c>
      <c r="P16" s="249"/>
      <c r="Q16" s="248" t="s">
        <v>163</v>
      </c>
      <c r="R16" s="249"/>
      <c r="S16" s="27"/>
      <c r="T16" s="27"/>
      <c r="U16" s="27"/>
      <c r="V16" s="27"/>
      <c r="W16" s="28"/>
    </row>
    <row r="17" spans="2:23" ht="6.75" customHeight="1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</row>
    <row r="18" spans="2:23" ht="22.5" customHeight="1" thickTop="1">
      <c r="B18" s="32"/>
      <c r="C18" s="255" t="s">
        <v>166</v>
      </c>
      <c r="D18" s="255"/>
      <c r="E18" s="255"/>
      <c r="F18" s="255"/>
      <c r="G18" s="255"/>
      <c r="H18" s="255"/>
      <c r="I18" s="255"/>
      <c r="J18" s="255" t="s">
        <v>167</v>
      </c>
      <c r="K18" s="255"/>
      <c r="L18" s="255"/>
      <c r="M18" s="255" t="s">
        <v>168</v>
      </c>
      <c r="N18" s="255"/>
      <c r="O18" s="255"/>
      <c r="P18" s="255" t="s">
        <v>158</v>
      </c>
      <c r="Q18" s="255"/>
      <c r="R18" s="255"/>
      <c r="S18" s="255"/>
      <c r="T18" s="255" t="s">
        <v>169</v>
      </c>
      <c r="U18" s="255"/>
      <c r="V18" s="255"/>
      <c r="W18" s="259"/>
    </row>
    <row r="19" spans="2:23" ht="26.25" customHeight="1">
      <c r="B19" s="33" t="s">
        <v>170</v>
      </c>
      <c r="C19" s="34"/>
      <c r="D19" s="35"/>
      <c r="E19" s="35"/>
      <c r="F19" s="35"/>
      <c r="G19" s="35"/>
      <c r="H19" s="35"/>
      <c r="I19" s="36"/>
      <c r="J19" s="37"/>
      <c r="K19" s="35"/>
      <c r="L19" s="38"/>
      <c r="M19" s="34"/>
      <c r="N19" s="38"/>
      <c r="O19" s="39"/>
      <c r="P19" s="38"/>
      <c r="Q19" s="38"/>
      <c r="R19" s="38"/>
      <c r="S19" s="39"/>
      <c r="T19" s="34"/>
      <c r="U19" s="38"/>
      <c r="V19" s="38"/>
      <c r="W19" s="40"/>
    </row>
    <row r="20" spans="2:23" ht="26.25" customHeight="1">
      <c r="B20" s="33"/>
      <c r="C20" s="34"/>
      <c r="D20" s="35"/>
      <c r="E20" s="35"/>
      <c r="F20" s="35"/>
      <c r="G20" s="35"/>
      <c r="H20" s="35"/>
      <c r="I20" s="36"/>
      <c r="J20" s="37"/>
      <c r="K20" s="35"/>
      <c r="L20" s="38"/>
      <c r="M20" s="34"/>
      <c r="N20" s="38"/>
      <c r="O20" s="39"/>
      <c r="P20" s="38"/>
      <c r="Q20" s="38"/>
      <c r="R20" s="38"/>
      <c r="S20" s="39"/>
      <c r="T20" s="34"/>
      <c r="U20" s="38"/>
      <c r="V20" s="38"/>
      <c r="W20" s="40"/>
    </row>
    <row r="21" spans="2:23" ht="26.25" customHeight="1">
      <c r="B21" s="33"/>
      <c r="C21" s="34"/>
      <c r="D21" s="35"/>
      <c r="E21" s="35"/>
      <c r="F21" s="35"/>
      <c r="G21" s="35"/>
      <c r="H21" s="35"/>
      <c r="I21" s="36"/>
      <c r="J21" s="37"/>
      <c r="K21" s="35"/>
      <c r="L21" s="38"/>
      <c r="M21" s="34"/>
      <c r="N21" s="38"/>
      <c r="O21" s="39"/>
      <c r="P21" s="38"/>
      <c r="Q21" s="38"/>
      <c r="R21" s="38"/>
      <c r="S21" s="39"/>
      <c r="T21" s="34"/>
      <c r="U21" s="38"/>
      <c r="V21" s="38"/>
      <c r="W21" s="40"/>
    </row>
    <row r="22" spans="2:23" ht="26.25" customHeight="1">
      <c r="B22" s="33"/>
      <c r="C22" s="34"/>
      <c r="D22" s="35"/>
      <c r="E22" s="35"/>
      <c r="F22" s="35"/>
      <c r="G22" s="35"/>
      <c r="H22" s="35"/>
      <c r="I22" s="36"/>
      <c r="J22" s="37"/>
      <c r="K22" s="35"/>
      <c r="L22" s="38"/>
      <c r="M22" s="34"/>
      <c r="N22" s="38"/>
      <c r="O22" s="39"/>
      <c r="P22" s="38"/>
      <c r="Q22" s="38"/>
      <c r="R22" s="38"/>
      <c r="S22" s="39"/>
      <c r="T22" s="34"/>
      <c r="U22" s="38"/>
      <c r="V22" s="38"/>
      <c r="W22" s="40"/>
    </row>
    <row r="23" spans="2:23" ht="26.25" customHeight="1">
      <c r="B23" s="33" t="s">
        <v>171</v>
      </c>
      <c r="C23" s="34"/>
      <c r="D23" s="35"/>
      <c r="E23" s="35"/>
      <c r="F23" s="35"/>
      <c r="G23" s="35"/>
      <c r="H23" s="35"/>
      <c r="I23" s="36"/>
      <c r="J23" s="37"/>
      <c r="K23" s="35"/>
      <c r="L23" s="38"/>
      <c r="M23" s="34"/>
      <c r="N23" s="38"/>
      <c r="O23" s="39"/>
      <c r="P23" s="38"/>
      <c r="Q23" s="38"/>
      <c r="R23" s="38"/>
      <c r="S23" s="39"/>
      <c r="T23" s="34"/>
      <c r="U23" s="38"/>
      <c r="V23" s="38"/>
      <c r="W23" s="40"/>
    </row>
    <row r="24" spans="2:23" ht="26.25" customHeight="1">
      <c r="B24" s="41"/>
      <c r="C24" s="34"/>
      <c r="D24" s="35"/>
      <c r="E24" s="35"/>
      <c r="F24" s="35"/>
      <c r="G24" s="35"/>
      <c r="H24" s="35"/>
      <c r="I24" s="36"/>
      <c r="J24" s="37"/>
      <c r="K24" s="35"/>
      <c r="L24" s="38"/>
      <c r="M24" s="34"/>
      <c r="N24" s="38"/>
      <c r="O24" s="39"/>
      <c r="P24" s="38"/>
      <c r="Q24" s="38"/>
      <c r="R24" s="38"/>
      <c r="S24" s="39"/>
      <c r="T24" s="34"/>
      <c r="U24" s="38"/>
      <c r="V24" s="38"/>
      <c r="W24" s="40"/>
    </row>
    <row r="25" spans="2:23" ht="67.5" customHeight="1">
      <c r="B25" s="25" t="s">
        <v>172</v>
      </c>
      <c r="C25" s="34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40"/>
    </row>
    <row r="26" spans="2:23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4"/>
      <c r="V26" s="260" t="s">
        <v>173</v>
      </c>
      <c r="W26" s="45"/>
    </row>
    <row r="27" spans="2:23" ht="18.75" customHeight="1">
      <c r="B27" s="263" t="s">
        <v>174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7"/>
      <c r="N27" s="27"/>
      <c r="O27" s="27"/>
      <c r="P27" s="27"/>
      <c r="Q27" s="27"/>
      <c r="R27" s="27"/>
      <c r="S27" s="27"/>
      <c r="T27" s="27"/>
      <c r="U27" s="46"/>
      <c r="V27" s="261"/>
      <c r="W27" s="28"/>
    </row>
    <row r="28" spans="2:23" ht="5.25" customHeight="1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46"/>
      <c r="V28" s="261"/>
      <c r="W28" s="28"/>
    </row>
    <row r="29" spans="2:23">
      <c r="B29" s="265" t="s">
        <v>175</v>
      </c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7"/>
      <c r="N29" s="27"/>
      <c r="O29" s="27"/>
      <c r="P29" s="27"/>
      <c r="Q29" s="27"/>
      <c r="R29" s="27"/>
      <c r="S29" s="27"/>
      <c r="T29" s="27"/>
      <c r="U29" s="46"/>
      <c r="V29" s="261"/>
      <c r="W29" s="28"/>
    </row>
    <row r="30" spans="2:23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47"/>
      <c r="V30" s="262"/>
      <c r="W30" s="48"/>
    </row>
    <row r="31" spans="2:23"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8"/>
    </row>
    <row r="32" spans="2:23">
      <c r="B32" s="26"/>
      <c r="C32" s="27"/>
      <c r="D32" s="27"/>
      <c r="E32" s="267" t="s">
        <v>176</v>
      </c>
      <c r="F32" s="267"/>
      <c r="G32" s="268" t="s">
        <v>177</v>
      </c>
      <c r="H32" s="268"/>
      <c r="I32" s="268"/>
      <c r="J32" s="268"/>
      <c r="K32" s="268"/>
      <c r="L32" s="268"/>
      <c r="M32" s="268"/>
      <c r="N32" s="268"/>
      <c r="O32" s="268"/>
      <c r="P32" s="268"/>
      <c r="Q32" s="27"/>
      <c r="R32" s="27"/>
      <c r="S32" s="27"/>
      <c r="T32" s="27"/>
      <c r="U32" s="27"/>
      <c r="V32" s="27"/>
      <c r="W32" s="28"/>
    </row>
    <row r="33" spans="2:23">
      <c r="B33" s="269" t="s">
        <v>178</v>
      </c>
      <c r="C33" s="267"/>
      <c r="D33" s="267"/>
      <c r="E33" s="27"/>
      <c r="F33" s="27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7"/>
      <c r="R33" s="27"/>
      <c r="S33" s="27"/>
      <c r="T33" s="27"/>
      <c r="U33" s="27"/>
      <c r="V33" s="27"/>
      <c r="W33" s="28"/>
    </row>
    <row r="34" spans="2:23">
      <c r="B34" s="26"/>
      <c r="C34" s="27"/>
      <c r="D34" s="27"/>
      <c r="E34" s="267" t="s">
        <v>179</v>
      </c>
      <c r="F34" s="267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7"/>
      <c r="R34" s="27"/>
      <c r="S34" s="27"/>
      <c r="T34" s="27"/>
      <c r="U34" s="27"/>
      <c r="V34" s="27"/>
      <c r="W34" s="28"/>
    </row>
    <row r="35" spans="2:23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8"/>
    </row>
    <row r="36" spans="2:23" ht="20.25" customHeight="1">
      <c r="B36" s="257" t="s">
        <v>180</v>
      </c>
      <c r="C36" s="258"/>
      <c r="D36" s="258"/>
      <c r="E36" s="258"/>
      <c r="F36" s="258"/>
      <c r="G36" s="258"/>
      <c r="H36" s="258"/>
      <c r="I36" s="258"/>
      <c r="J36" s="258"/>
      <c r="K36" s="258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8"/>
    </row>
    <row r="37" spans="2:23" ht="8.25" customHeight="1" thickBot="1"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1"/>
    </row>
  </sheetData>
  <mergeCells count="52">
    <mergeCell ref="B36:K36"/>
    <mergeCell ref="T18:W18"/>
    <mergeCell ref="V26:V30"/>
    <mergeCell ref="B27:L27"/>
    <mergeCell ref="B29:L29"/>
    <mergeCell ref="E32:F32"/>
    <mergeCell ref="G32:P34"/>
    <mergeCell ref="B33:D33"/>
    <mergeCell ref="E34:F34"/>
    <mergeCell ref="M16:N16"/>
    <mergeCell ref="O16:P16"/>
    <mergeCell ref="Q16:R16"/>
    <mergeCell ref="C18:I18"/>
    <mergeCell ref="J18:L18"/>
    <mergeCell ref="M18:O18"/>
    <mergeCell ref="P18:S18"/>
    <mergeCell ref="C16:D16"/>
    <mergeCell ref="E16:F16"/>
    <mergeCell ref="G16:H16"/>
    <mergeCell ref="I16:J16"/>
    <mergeCell ref="K16:L16"/>
    <mergeCell ref="M12:N12"/>
    <mergeCell ref="O12:P12"/>
    <mergeCell ref="Q12:R12"/>
    <mergeCell ref="B14:W14"/>
    <mergeCell ref="C15:R15"/>
    <mergeCell ref="C12:D12"/>
    <mergeCell ref="E12:F12"/>
    <mergeCell ref="G12:H12"/>
    <mergeCell ref="I12:J12"/>
    <mergeCell ref="K12:L12"/>
    <mergeCell ref="U8:W8"/>
    <mergeCell ref="B9:B10"/>
    <mergeCell ref="C9:W9"/>
    <mergeCell ref="C10:W10"/>
    <mergeCell ref="C11:R11"/>
    <mergeCell ref="C8:E8"/>
    <mergeCell ref="F8:H8"/>
    <mergeCell ref="I8:K8"/>
    <mergeCell ref="L8:N8"/>
    <mergeCell ref="O8:Q8"/>
    <mergeCell ref="R8:T8"/>
    <mergeCell ref="T2:W2"/>
    <mergeCell ref="T3:W3"/>
    <mergeCell ref="B5:W5"/>
    <mergeCell ref="B6:D6"/>
    <mergeCell ref="E6:K6"/>
    <mergeCell ref="L6:P6"/>
    <mergeCell ref="Q6:W7"/>
    <mergeCell ref="B7:D7"/>
    <mergeCell ref="E7:K7"/>
    <mergeCell ref="L7:P7"/>
  </mergeCells>
  <phoneticPr fontId="1"/>
  <pageMargins left="0.78740157480314965" right="0.2755905511811023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U3" sqref="U3"/>
    </sheetView>
  </sheetViews>
  <sheetFormatPr defaultRowHeight="13.5"/>
  <cols>
    <col min="1" max="20" width="4.25" customWidth="1"/>
  </cols>
  <sheetData>
    <row r="1" spans="1:20" ht="17.25" customHeight="1">
      <c r="A1" s="183" t="s">
        <v>274</v>
      </c>
      <c r="B1" s="184"/>
      <c r="C1" s="185"/>
    </row>
    <row r="2" spans="1:20" ht="21.75" customHeight="1">
      <c r="A2" s="132"/>
      <c r="B2" s="132"/>
      <c r="C2" s="132"/>
    </row>
    <row r="3" spans="1:20" ht="21.75" customHeight="1">
      <c r="A3" s="132"/>
      <c r="B3" s="132"/>
      <c r="C3" s="132"/>
    </row>
    <row r="4" spans="1:20" ht="21.75" customHeight="1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283" t="s">
        <v>13</v>
      </c>
      <c r="S4" s="284"/>
      <c r="T4" s="285"/>
    </row>
    <row r="5" spans="1:20" ht="48.75" customHeight="1">
      <c r="A5" s="289" t="s">
        <v>268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86"/>
      <c r="S5" s="287"/>
      <c r="T5" s="288"/>
    </row>
    <row r="6" spans="1:20" ht="20.25" customHeight="1">
      <c r="A6" s="121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122"/>
    </row>
    <row r="7" spans="1:20" ht="20.25" customHeight="1">
      <c r="A7" s="121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122"/>
    </row>
    <row r="8" spans="1:20" s="21" customFormat="1" ht="20.25" customHeight="1">
      <c r="A8" s="123"/>
      <c r="B8" s="116"/>
      <c r="C8" s="133" t="s">
        <v>275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24"/>
    </row>
    <row r="9" spans="1:20" ht="17.25" customHeight="1">
      <c r="A9" s="121"/>
      <c r="B9" s="85"/>
      <c r="C9" s="279" t="s">
        <v>181</v>
      </c>
      <c r="D9" s="280"/>
      <c r="E9" s="291" t="s">
        <v>182</v>
      </c>
      <c r="F9" s="292"/>
      <c r="G9" s="293" t="s">
        <v>183</v>
      </c>
      <c r="H9" s="294"/>
      <c r="I9" s="294" t="s">
        <v>184</v>
      </c>
      <c r="J9" s="294"/>
      <c r="K9" s="294" t="s">
        <v>185</v>
      </c>
      <c r="L9" s="295"/>
      <c r="M9" s="293" t="s">
        <v>182</v>
      </c>
      <c r="N9" s="294"/>
      <c r="O9" s="294" t="s">
        <v>186</v>
      </c>
      <c r="P9" s="294"/>
      <c r="Q9" s="294" t="s">
        <v>187</v>
      </c>
      <c r="R9" s="295"/>
      <c r="S9" s="115"/>
      <c r="T9" s="125"/>
    </row>
    <row r="10" spans="1:20" ht="51.75" customHeight="1">
      <c r="A10" s="121"/>
      <c r="B10" s="85"/>
      <c r="C10" s="281"/>
      <c r="D10" s="282"/>
      <c r="E10" s="296"/>
      <c r="F10" s="297"/>
      <c r="G10" s="273"/>
      <c r="H10" s="274"/>
      <c r="I10" s="274"/>
      <c r="J10" s="274"/>
      <c r="K10" s="274"/>
      <c r="L10" s="275"/>
      <c r="M10" s="273"/>
      <c r="N10" s="274"/>
      <c r="O10" s="274"/>
      <c r="P10" s="274"/>
      <c r="Q10" s="274"/>
      <c r="R10" s="275"/>
      <c r="S10" s="115"/>
      <c r="T10" s="125"/>
    </row>
    <row r="11" spans="1:20" s="118" customFormat="1" ht="21" customHeight="1">
      <c r="A11" s="12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27"/>
    </row>
    <row r="12" spans="1:20" s="118" customFormat="1" ht="21" customHeight="1">
      <c r="A12" s="126"/>
      <c r="B12" s="117"/>
      <c r="C12" s="117" t="s">
        <v>263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27"/>
    </row>
    <row r="13" spans="1:20" s="118" customFormat="1" ht="21" customHeight="1">
      <c r="A13" s="12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27"/>
    </row>
    <row r="14" spans="1:20" s="118" customFormat="1" ht="21" customHeight="1">
      <c r="A14" s="126"/>
      <c r="B14" s="117"/>
      <c r="C14" s="109" t="str">
        <f>基礎データ!$B$5</f>
        <v>さぬき・東かがわ支部</v>
      </c>
      <c r="D14" s="109"/>
      <c r="E14" s="117"/>
      <c r="F14" s="117"/>
      <c r="G14" s="117"/>
      <c r="H14" s="117"/>
      <c r="I14" s="117" t="s">
        <v>270</v>
      </c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27"/>
    </row>
    <row r="15" spans="1:20" s="118" customFormat="1" ht="21" customHeight="1">
      <c r="A15" s="126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27"/>
    </row>
    <row r="16" spans="1:20" s="118" customFormat="1" ht="21" customHeight="1">
      <c r="A16" s="12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27"/>
    </row>
    <row r="17" spans="1:20" s="118" customFormat="1" ht="21" customHeight="1">
      <c r="A17" s="126"/>
      <c r="B17" s="117"/>
      <c r="C17" s="117"/>
      <c r="D17" s="117" t="s">
        <v>264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27"/>
    </row>
    <row r="18" spans="1:20" s="118" customFormat="1" ht="21" customHeight="1">
      <c r="A18" s="12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27"/>
    </row>
    <row r="19" spans="1:20" s="118" customFormat="1" ht="21" customHeight="1">
      <c r="A19" s="126"/>
      <c r="B19" s="117"/>
      <c r="C19" s="117"/>
      <c r="D19" s="117" t="s">
        <v>265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27"/>
    </row>
    <row r="20" spans="1:20" s="118" customFormat="1" ht="21" customHeight="1">
      <c r="A20" s="12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27"/>
    </row>
    <row r="21" spans="1:20" s="118" customFormat="1" ht="21" customHeight="1">
      <c r="A21" s="126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27"/>
    </row>
    <row r="22" spans="1:20" s="118" customFormat="1" ht="21" customHeight="1">
      <c r="A22" s="126"/>
      <c r="B22" s="117"/>
      <c r="C22" s="117"/>
      <c r="D22" s="117"/>
      <c r="E22" s="117"/>
      <c r="F22" s="117"/>
      <c r="G22" s="117"/>
      <c r="H22" s="117"/>
      <c r="I22" s="117" t="s">
        <v>266</v>
      </c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27"/>
    </row>
    <row r="23" spans="1:20" s="118" customFormat="1" ht="21" customHeight="1">
      <c r="A23" s="12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27"/>
    </row>
    <row r="24" spans="1:20" s="118" customFormat="1" ht="21" customHeight="1">
      <c r="A24" s="126"/>
      <c r="B24" s="117"/>
      <c r="C24" s="117"/>
      <c r="D24" s="117"/>
      <c r="E24" s="117"/>
      <c r="F24" s="117"/>
      <c r="G24" s="117"/>
      <c r="H24" s="117"/>
      <c r="I24" s="109" t="str">
        <f>基礎データ!$B$5</f>
        <v>さぬき・東かがわ支部</v>
      </c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27"/>
    </row>
    <row r="25" spans="1:20" s="118" customFormat="1" ht="21" customHeight="1">
      <c r="A25" s="12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27"/>
    </row>
    <row r="26" spans="1:20" s="118" customFormat="1" ht="21" customHeight="1">
      <c r="A26" s="126"/>
      <c r="B26" s="117"/>
      <c r="C26" s="117"/>
      <c r="D26" s="117"/>
      <c r="E26" s="117"/>
      <c r="F26" s="117"/>
      <c r="G26" s="117"/>
      <c r="H26" s="117"/>
      <c r="I26" s="117" t="s">
        <v>267</v>
      </c>
      <c r="J26" s="117"/>
      <c r="K26" s="117"/>
      <c r="L26" s="109" t="str">
        <f>基礎データ!$B$6</f>
        <v>○○　○○</v>
      </c>
      <c r="M26" s="117"/>
      <c r="N26" s="117"/>
      <c r="O26" s="117"/>
      <c r="P26" s="117"/>
      <c r="Q26" s="117"/>
      <c r="R26" s="117"/>
      <c r="S26" s="117"/>
      <c r="T26" s="127"/>
    </row>
    <row r="27" spans="1:20" s="118" customFormat="1" ht="21" customHeight="1">
      <c r="A27" s="12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27"/>
    </row>
    <row r="28" spans="1:20" s="118" customFormat="1" ht="21" customHeight="1">
      <c r="A28" s="126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27"/>
    </row>
    <row r="29" spans="1:20" s="118" customFormat="1" ht="21" customHeight="1">
      <c r="A29" s="126"/>
      <c r="B29" s="117"/>
      <c r="C29" s="117" t="s">
        <v>269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27"/>
    </row>
    <row r="30" spans="1:20" s="118" customFormat="1" ht="21" customHeight="1">
      <c r="A30" s="12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27"/>
    </row>
    <row r="31" spans="1:20" s="118" customFormat="1" ht="21" customHeight="1">
      <c r="A31" s="126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27"/>
    </row>
    <row r="32" spans="1:20" s="118" customFormat="1" ht="21" customHeight="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30"/>
    </row>
    <row r="33" spans="1:20" s="131" customFormat="1" ht="17.25" customHeight="1">
      <c r="A33" s="276" t="s">
        <v>271</v>
      </c>
      <c r="B33" s="277"/>
      <c r="C33" s="277"/>
      <c r="D33" s="277"/>
      <c r="E33" s="277"/>
      <c r="F33" s="278"/>
      <c r="G33" s="276" t="s">
        <v>272</v>
      </c>
      <c r="H33" s="277"/>
      <c r="I33" s="277"/>
      <c r="J33" s="277"/>
      <c r="K33" s="277"/>
      <c r="L33" s="277"/>
      <c r="M33" s="278"/>
      <c r="N33" s="276" t="s">
        <v>273</v>
      </c>
      <c r="O33" s="277"/>
      <c r="P33" s="277"/>
      <c r="Q33" s="277"/>
      <c r="R33" s="277"/>
      <c r="S33" s="277"/>
      <c r="T33" s="278"/>
    </row>
    <row r="34" spans="1:20" ht="60" customHeight="1">
      <c r="A34" s="270"/>
      <c r="B34" s="271"/>
      <c r="C34" s="271"/>
      <c r="D34" s="271"/>
      <c r="E34" s="271"/>
      <c r="F34" s="272"/>
      <c r="G34" s="270"/>
      <c r="H34" s="271"/>
      <c r="I34" s="271"/>
      <c r="J34" s="271"/>
      <c r="K34" s="271"/>
      <c r="L34" s="271"/>
      <c r="M34" s="272"/>
      <c r="N34" s="270"/>
      <c r="O34" s="271"/>
      <c r="P34" s="271"/>
      <c r="Q34" s="271"/>
      <c r="R34" s="271"/>
      <c r="S34" s="271"/>
      <c r="T34" s="272"/>
    </row>
  </sheetData>
  <mergeCells count="25">
    <mergeCell ref="R4:T4"/>
    <mergeCell ref="R5:T5"/>
    <mergeCell ref="A5:Q5"/>
    <mergeCell ref="A1:C1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9:R9"/>
    <mergeCell ref="E10:F10"/>
    <mergeCell ref="A34:F34"/>
    <mergeCell ref="G34:M34"/>
    <mergeCell ref="N34:T34"/>
    <mergeCell ref="G10:H10"/>
    <mergeCell ref="I10:J10"/>
    <mergeCell ref="K10:L10"/>
    <mergeCell ref="A33:F33"/>
    <mergeCell ref="N33:T33"/>
    <mergeCell ref="G33:M33"/>
    <mergeCell ref="C9:D10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基礎データ</vt:lpstr>
      <vt:lpstr>1-3要領</vt:lpstr>
      <vt:lpstr>1事業報告書</vt:lpstr>
      <vt:lpstr>2決算書</vt:lpstr>
      <vt:lpstr>3出納簿</vt:lpstr>
      <vt:lpstr>4事業計画</vt:lpstr>
      <vt:lpstr>5予算書</vt:lpstr>
      <vt:lpstr>6出金伝票</vt:lpstr>
      <vt:lpstr>7領収書</vt:lpstr>
      <vt:lpstr>8収支報告書</vt:lpstr>
      <vt:lpstr>'1-3要領'!Print_Area</vt:lpstr>
      <vt:lpstr>'1事業報告書'!Print_Area</vt:lpstr>
      <vt:lpstr>'2決算書'!Print_Area</vt:lpstr>
      <vt:lpstr>'4事業計画'!Print_Area</vt:lpstr>
      <vt:lpstr>'5予算書'!Print_Area</vt:lpstr>
      <vt:lpstr>'6出金伝票'!Print_Area</vt:lpstr>
      <vt:lpstr>'8収支報告書'!Print_Area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2018-12-12T13:11:37Z</dcterms:modified>
</cp:coreProperties>
</file>