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A57F955-C5AF-499A-B80F-201FA4A690D7}" xr6:coauthVersionLast="47" xr6:coauthVersionMax="47" xr10:uidLastSave="{00000000-0000-0000-0000-000000000000}"/>
  <bookViews>
    <workbookView xWindow="-120" yWindow="-120" windowWidth="20730" windowHeight="11160" tabRatio="738" activeTab="1" xr2:uid="{00000000-000D-0000-FFFF-FFFF00000000}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2">'初1-役員名簿'!$A$1:$I$17</definedName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0" l="1"/>
  <c r="A3" i="6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G1" i="4" l="1"/>
  <c r="C51" i="6" l="1"/>
  <c r="J17" i="15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<sst xmlns="http://schemas.openxmlformats.org/spreadsheetml/2006/main" count="306" uniqueCount="222">
  <si>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</si>
  <si>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</si>
  <si>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</si>
  <si>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</si>
  <si>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</si>
  <si>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</si>
  <si>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</si>
  <si>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</si>
  <si>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</si>
  <si>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</si>
  <si>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</si>
  <si>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</si>
  <si>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</si>
  <si>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</si>
  <si>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</si>
  <si>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</si>
  <si>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</si>
  <si>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</si>
  <si>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</si>
  <si>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</si>
  <si>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</si>
  <si>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</si>
  <si>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</si>
  <si>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</si>
  <si>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</si>
  <si>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</si>
  <si>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</si>
  <si>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</si>
  <si>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</si>
  <si>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</si>
  <si>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</si>
  <si>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</si>
  <si>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</si>
  <si>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</si>
  <si>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</si>
  <si>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</si>
  <si>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</si>
  <si>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</si>
  <si>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</si>
  <si>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</si>
  <si>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</si>
  <si>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</si>
  <si>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</si>
  <si>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</si>
  <si>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</si>
  <si>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</si>
  <si>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</si>
  <si>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</si>
  <si>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</si>
  <si>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</si>
  <si>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</si>
  <si>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</si>
  <si>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</si>
  <si>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</si>
  <si>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</si>
  <si>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</si>
  <si>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</si>
  <si>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</si>
  <si>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</si>
  <si>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</si>
  <si>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</si>
  <si>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</si>
  <si>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</si>
  <si>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</si>
  <si>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</si>
  <si>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</si>
  <si>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</si>
  <si>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</si>
  <si>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</si>
  <si>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</si>
  <si>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</si>
  <si>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</si>
  <si>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</si>
  <si>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</si>
  <si>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</si>
  <si>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</si>
  <si>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</si>
  <si>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</si>
  <si>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</si>
  <si>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</si>
  <si>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</si>
  <si>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</si>
  <si>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</si>
  <si>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</si>
  <si>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</si>
  <si>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</t>
    <rPh sb="0" eb="3">
      <t>キンムコウ</t>
    </rPh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</si>
  <si>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</si>
  <si>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</si>
  <si>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</si>
  <si>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</si>
  <si>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</si>
  <si>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〒　</t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</si>
  <si>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</si>
  <si>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</si>
  <si>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</si>
  <si>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</si>
  <si>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</si>
  <si>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</si>
  <si>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</si>
  <si>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</si>
  <si>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</si>
  <si>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</si>
  <si>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</si>
  <si>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</si>
  <si>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</si>
  <si>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</si>
  <si>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</si>
  <si>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</si>
  <si>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</si>
  <si>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</si>
  <si>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</si>
  <si>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</si>
  <si>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</si>
  <si>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</si>
  <si>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</si>
  <si>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</si>
  <si>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</si>
  <si>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</si>
  <si>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</si>
  <si>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</si>
  <si>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</si>
  <si>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</si>
  <si>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</si>
  <si>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</si>
  <si>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</si>
  <si>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</si>
  <si>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</si>
  <si>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</si>
  <si>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</si>
  <si>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</si>
  <si>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</si>
  <si>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</si>
  <si>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</si>
  <si>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</si>
  <si>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</si>
  <si>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</si>
  <si>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</si>
  <si>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</si>
  <si>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</si>
  <si>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</si>
  <si>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</si>
  <si>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</si>
  <si>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</si>
  <si>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</si>
  <si>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</si>
  <si>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</si>
  <si>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</si>
  <si>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</si>
  <si>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</si>
  <si>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</si>
  <si>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</si>
  <si>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</si>
  <si>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</si>
  <si>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</si>
  <si>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</si>
  <si>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</si>
  <si>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</si>
  <si>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</si>
  <si>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</si>
  <si>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</si>
  <si>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</si>
  <si>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</si>
  <si>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</si>
  <si>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</si>
  <si>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</si>
  <si>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</si>
  <si>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</si>
  <si>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</si>
  <si>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</si>
  <si>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</si>
  <si>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</si>
  <si>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</si>
  <si>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</si>
  <si>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</si>
  <si>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</si>
  <si>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</si>
  <si>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</si>
  <si>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</si>
  <si>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様式-初６　収支報告書</t>
    <rPh sb="0" eb="2">
      <t>ヨウシキ</t>
    </rPh>
    <rPh sb="3" eb="4">
      <t>ハジ</t>
    </rPh>
    <rPh sb="6" eb="8">
      <t>シュウシ</t>
    </rPh>
    <rPh sb="8" eb="11">
      <t>ホウコクショ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</si>
  <si>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</si>
  <si>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</si>
  <si>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</si>
  <si>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</si>
  <si>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</si>
  <si>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</si>
  <si>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</si>
  <si>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</si>
  <si>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</si>
  <si>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</si>
  <si>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※「収入報告書」については、納入していただく各支部の会員会費を記入してください。（2,925円×会員数）</t>
    <phoneticPr fontId="1"/>
  </si>
  <si>
    <t>※前期分は1,500円×会員数、後期分は1,425円×会員数です。</t>
    <phoneticPr fontId="1"/>
  </si>
  <si>
    <t>市町の補助金が納入期日までに交付されている場合は、前・後期分を一括して前期に納入してください。</t>
    <phoneticPr fontId="1"/>
  </si>
  <si>
    <t>※納入先</t>
    <rPh sb="1" eb="4">
      <t>ノウニュウサキ</t>
    </rPh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</si>
  <si>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</si>
  <si>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</si>
  <si>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</si>
  <si>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</si>
  <si>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</si>
  <si>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</si>
  <si>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</si>
  <si>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r>
      <t>提 出 先：　</t>
    </r>
    <r>
      <rPr>
        <sz val="16"/>
        <color theme="1"/>
        <rFont val="Verdana"/>
        <family val="2"/>
      </rPr>
      <t>jimukyoku@kachuken.org</t>
    </r>
    <rPh sb="0" eb="1">
      <t>テイ</t>
    </rPh>
    <rPh sb="2" eb="3">
      <t>デ</t>
    </rPh>
    <rPh sb="4" eb="5">
      <t>サキ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</si>
  <si>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</si>
  <si>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※　提出期限の厳守について、ご理解とご協力を御願いします。</t>
    <phoneticPr fontId="1"/>
  </si>
  <si>
    <t>※</t>
  </si>
  <si>
    <t>※</t>
    <phoneticPr fontId="1"/>
  </si>
  <si>
    <t>　研究主題が前年度と同じ場合でもお書きください。</t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</si>
  <si>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</si>
  <si>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</si>
  <si>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</si>
  <si>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t>　提出期限までに決定しない場合は、本部事務局まで連絡してください。</t>
    <phoneticPr fontId="1"/>
  </si>
  <si>
    <r>
  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</t>
    </r>
    <r>
      <rPr>
        <u/>
        <sz val="11"/>
        <color theme="1"/>
        <rFont val="ＭＳ Ｐ明朝"/>
        <family val="1"/>
        <charset val="128"/>
      </rPr>
      <t>市町費負担職員で加入を希望する者</t>
    </r>
    <r>
      <rPr>
        <sz val="11"/>
        <color theme="1"/>
        <rFont val="ＭＳ Ｐ明朝"/>
        <family val="1"/>
        <charset val="128"/>
      </rPr>
      <t>です。</t>
    </r>
    <phoneticPr fontId="1"/>
  </si>
  <si>
    <t>各支部への配分金は令和３年度確定会員数×1,425円です。</t>
    <phoneticPr fontId="1"/>
  </si>
  <si>
    <t>「令和4年度 各支部・各部会役員名の調査」</t>
    <phoneticPr fontId="1"/>
  </si>
  <si>
    <t>「令和４年度 各支部・各部会研究主題・副主題に関する調査」</t>
    <phoneticPr fontId="1"/>
  </si>
  <si>
    <t>「令和４年度 夏季研修会開催予定報告書」</t>
    <phoneticPr fontId="1"/>
  </si>
  <si>
    <t>令和４</t>
    <rPh sb="0" eb="2">
      <t>レイワ</t>
    </rPh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</si>
  <si>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 ４年 5 月 ６日（金）</t>
    </r>
    <rPh sb="0" eb="2">
      <t>テイシュツ</t>
    </rPh>
    <rPh sb="2" eb="4">
      <t>キゲン</t>
    </rPh>
    <rPh sb="6" eb="8">
      <t>レイワ</t>
    </rPh>
    <rPh sb="10" eb="11">
      <t>ネン</t>
    </rPh>
    <rPh sb="14" eb="15">
      <t>ガツ</t>
    </rPh>
    <rPh sb="17" eb="18">
      <t>ニチ</t>
    </rPh>
    <rPh sb="19" eb="20">
      <t>キン</t>
    </rPh>
    <phoneticPr fontId="1"/>
  </si>
  <si>
    <t>　令和４年度の夏季研修会統一研究日は、教科部会が７月２９日（金）、教科外部会が８月１７日（水）の予定です。会場の準備を早めにお願いします。</t>
    <rPh sb="30" eb="31">
      <t>キン</t>
    </rPh>
    <rPh sb="45" eb="46">
      <t>スイ</t>
    </rPh>
    <phoneticPr fontId="1"/>
  </si>
  <si>
    <t>「令和４年度 会員名簿」</t>
    <phoneticPr fontId="1"/>
  </si>
  <si>
    <t>　支部会員名簿につきましては、本部事務局から年度初めに各中学校長に記載用紙を送付し、4月18日（月）までに関係支部事務局長にメールで送信するよう依頼する予定です。各支部事務局長は、それをとりまとめ、本部事務局へ5月６日（金）までにメール送信してください。</t>
    <rPh sb="48" eb="49">
      <t>ゲツ</t>
    </rPh>
    <rPh sb="110" eb="111">
      <t>キン</t>
    </rPh>
    <phoneticPr fontId="1"/>
  </si>
  <si>
    <t>「令和４年度 予算書」</t>
    <phoneticPr fontId="1"/>
  </si>
  <si>
    <t>※令和４年度の支部会員数が確定しましたら、令和４年度予算書を再度作成し、本部事務局へ5月６日（金）までにメールで送信してください。</t>
    <rPh sb="47" eb="4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</si>
</sst>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6"/>
      <color theme="1"/>
      <name val="Verdana"/>
      <family val="2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 applyAlignment="1">
      <alignment vertical="center"/>
    </xf>
    <xf numFmtId="177" fontId="25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24" fillId="0" borderId="0" xfId="2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6" fillId="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3" fillId="0" borderId="0" xfId="0" applyFont="1" applyFill="1">
      <alignment vertical="center"/>
    </xf>
    <xf numFmtId="0" fontId="2" fillId="0" borderId="0" xfId="0" applyFont="1" applyAlignment="1">
      <alignment horizontal="right" vertical="top"/>
    </xf>
    <xf numFmtId="0" fontId="42" fillId="0" borderId="0" xfId="0" applyFont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177" fontId="25" fillId="2" borderId="15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28</xdr:row>
      <xdr:rowOff>457199</xdr:rowOff>
    </xdr:from>
    <xdr:to>
      <xdr:col>9</xdr:col>
      <xdr:colOff>609600</xdr:colOff>
      <xdr:row>31</xdr:row>
      <xdr:rowOff>238124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8943974"/>
          <a:ext cx="45910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　事務局次長　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川田英之</a:t>
          </a:r>
        </a:p>
        <a:p>
          <a:pPr indent="139700" algn="just">
            <a:spcAft>
              <a:spcPts val="0"/>
            </a:spcAft>
          </a:pP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カガワケンチュウガッコウキョウイクケンキュウカイ　ジムキョクジチョウ　カワタヒデユキ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zoomScaleNormal="100" workbookViewId="0">
      <selection activeCell="C8" sqref="C8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3" customWidth="1"/>
    <col min="8" max="8" width="18.375" style="3" customWidth="1"/>
    <col min="9" max="16384" width="9" style="3"/>
  </cols>
  <sheetData>
    <row r="1" spans="1:8" ht="19.5" customHeight="1">
      <c r="A1" s="21" t="s">
        <v>179</v>
      </c>
      <c r="B1" s="22"/>
      <c r="C1" s="145"/>
      <c r="G1" s="9" t="s">
        <v>49</v>
      </c>
      <c r="H1" s="9" t="s">
        <v>50</v>
      </c>
    </row>
    <row r="2" spans="1:8" ht="19.5" customHeight="1">
      <c r="A2" s="8" t="s">
        <v>48</v>
      </c>
      <c r="G2" s="16">
        <v>1</v>
      </c>
      <c r="H2" s="17" t="s">
        <v>19</v>
      </c>
    </row>
    <row r="3" spans="1:8" ht="19.5" customHeight="1">
      <c r="A3" s="3" t="s">
        <v>16</v>
      </c>
      <c r="B3" s="29" t="s">
        <v>215</v>
      </c>
      <c r="C3" s="3" t="s">
        <v>16</v>
      </c>
      <c r="G3" s="16">
        <v>2</v>
      </c>
      <c r="H3" s="17" t="s">
        <v>20</v>
      </c>
    </row>
    <row r="4" spans="1:8" ht="19.5" customHeight="1">
      <c r="A4" s="3" t="s">
        <v>47</v>
      </c>
      <c r="B4" s="29"/>
      <c r="C4" s="4" t="s">
        <v>51</v>
      </c>
      <c r="G4" s="16">
        <v>3</v>
      </c>
      <c r="H4" s="17" t="s">
        <v>21</v>
      </c>
    </row>
    <row r="5" spans="1:8" ht="19.5" customHeight="1">
      <c r="A5" s="3" t="s">
        <v>17</v>
      </c>
      <c r="B5" s="30" t="e">
        <f>VLOOKUP(B4,G2:H30,2)</f>
        <v>#N/A</v>
      </c>
      <c r="C5" s="4" t="s">
        <v>52</v>
      </c>
      <c r="G5" s="16">
        <v>4</v>
      </c>
      <c r="H5" s="17" t="s">
        <v>22</v>
      </c>
    </row>
    <row r="6" spans="1:8" ht="19.5" customHeight="1">
      <c r="A6" s="3" t="s">
        <v>46</v>
      </c>
      <c r="B6" s="29" t="s">
        <v>79</v>
      </c>
      <c r="G6" s="16">
        <v>5</v>
      </c>
      <c r="H6" s="17" t="s">
        <v>23</v>
      </c>
    </row>
    <row r="7" spans="1:8" ht="19.5" customHeight="1">
      <c r="G7" s="16">
        <v>6</v>
      </c>
      <c r="H7" s="17" t="s">
        <v>24</v>
      </c>
    </row>
    <row r="8" spans="1:8" ht="19.5" customHeight="1">
      <c r="A8" s="5"/>
      <c r="G8" s="16">
        <v>7</v>
      </c>
      <c r="H8" s="17" t="s">
        <v>25</v>
      </c>
    </row>
    <row r="9" spans="1:8" ht="19.5" customHeight="1">
      <c r="B9" s="37" t="s">
        <v>78</v>
      </c>
      <c r="G9" s="11">
        <v>11</v>
      </c>
      <c r="H9" s="10" t="s">
        <v>26</v>
      </c>
    </row>
    <row r="10" spans="1:8" ht="19.5" customHeight="1">
      <c r="B10" s="91" t="s">
        <v>194</v>
      </c>
      <c r="C10" s="91"/>
      <c r="D10" s="4"/>
      <c r="G10" s="11">
        <v>12</v>
      </c>
      <c r="H10" s="10" t="s">
        <v>27</v>
      </c>
    </row>
    <row r="11" spans="1:8" ht="19.5" customHeight="1">
      <c r="B11" s="91" t="s">
        <v>173</v>
      </c>
      <c r="C11" s="91" t="s">
        <v>176</v>
      </c>
      <c r="D11" s="4"/>
      <c r="G11" s="11">
        <v>13</v>
      </c>
      <c r="H11" s="10" t="s">
        <v>28</v>
      </c>
    </row>
    <row r="12" spans="1:8" ht="19.5" customHeight="1">
      <c r="B12" s="91" t="s">
        <v>174</v>
      </c>
      <c r="C12" s="91" t="s">
        <v>177</v>
      </c>
      <c r="D12" s="4"/>
      <c r="G12" s="11">
        <v>14</v>
      </c>
      <c r="H12" s="10" t="s">
        <v>29</v>
      </c>
    </row>
    <row r="13" spans="1:8" ht="19.5" customHeight="1">
      <c r="B13" s="91" t="s">
        <v>175</v>
      </c>
      <c r="C13" s="91" t="s">
        <v>178</v>
      </c>
      <c r="D13" s="4"/>
      <c r="G13" s="11">
        <v>15</v>
      </c>
      <c r="H13" s="10" t="s">
        <v>30</v>
      </c>
    </row>
    <row r="14" spans="1:8" ht="19.5" customHeight="1">
      <c r="B14" s="147"/>
      <c r="C14" s="36"/>
      <c r="D14" s="4"/>
      <c r="G14" s="11">
        <v>16</v>
      </c>
      <c r="H14" s="10" t="s">
        <v>31</v>
      </c>
    </row>
    <row r="15" spans="1:8" ht="19.5" customHeight="1">
      <c r="B15" s="134" t="s">
        <v>216</v>
      </c>
      <c r="G15" s="11">
        <v>17</v>
      </c>
      <c r="H15" s="10" t="s">
        <v>32</v>
      </c>
    </row>
    <row r="16" spans="1:8" ht="19.5" customHeight="1">
      <c r="B16" s="134" t="s">
        <v>201</v>
      </c>
      <c r="G16" s="11">
        <v>18</v>
      </c>
      <c r="H16" s="10" t="s">
        <v>33</v>
      </c>
    </row>
    <row r="17" spans="1:8" ht="19.5" customHeight="1">
      <c r="B17" s="155" t="s">
        <v>200</v>
      </c>
      <c r="G17" s="11">
        <v>19</v>
      </c>
      <c r="H17" s="10" t="s">
        <v>34</v>
      </c>
    </row>
    <row r="18" spans="1:8" ht="19.5" customHeight="1">
      <c r="A18" s="4"/>
      <c r="B18" s="146"/>
      <c r="C18" s="148"/>
      <c r="G18" s="11">
        <v>20</v>
      </c>
      <c r="H18" s="10" t="s">
        <v>35</v>
      </c>
    </row>
    <row r="19" spans="1:8" s="4" customFormat="1" ht="19.5" customHeight="1">
      <c r="A19" s="146"/>
      <c r="G19" s="14">
        <v>51</v>
      </c>
      <c r="H19" s="15" t="s">
        <v>36</v>
      </c>
    </row>
    <row r="20" spans="1:8" s="4" customFormat="1" ht="19.5" customHeight="1">
      <c r="A20" s="157" t="s">
        <v>195</v>
      </c>
      <c r="B20" s="157"/>
      <c r="C20" s="157"/>
      <c r="D20" s="157"/>
      <c r="E20" s="157"/>
      <c r="F20" s="158"/>
      <c r="G20" s="14">
        <v>52</v>
      </c>
      <c r="H20" s="15" t="s">
        <v>37</v>
      </c>
    </row>
    <row r="21" spans="1:8" s="4" customFormat="1" ht="19.5" customHeight="1">
      <c r="A21" s="157"/>
      <c r="B21" s="157"/>
      <c r="C21" s="157"/>
      <c r="D21" s="157"/>
      <c r="E21" s="157"/>
      <c r="F21" s="158"/>
      <c r="G21" s="14">
        <v>53</v>
      </c>
      <c r="H21" s="15" t="s">
        <v>38</v>
      </c>
    </row>
    <row r="22" spans="1:8" s="4" customFormat="1" ht="19.5" customHeight="1">
      <c r="A22" s="157" t="s">
        <v>202</v>
      </c>
      <c r="B22" s="157"/>
      <c r="C22" s="157"/>
      <c r="D22" s="157"/>
      <c r="E22" s="157"/>
      <c r="F22" s="158"/>
      <c r="G22" s="14">
        <v>54</v>
      </c>
      <c r="H22" s="15" t="s">
        <v>39</v>
      </c>
    </row>
    <row r="23" spans="1:8" s="4" customFormat="1" ht="19.5" customHeight="1">
      <c r="A23" s="157"/>
      <c r="B23" s="157"/>
      <c r="C23" s="157"/>
      <c r="D23" s="157"/>
      <c r="E23" s="157"/>
      <c r="F23" s="158"/>
      <c r="G23" s="14">
        <v>55</v>
      </c>
      <c r="H23" s="15" t="s">
        <v>40</v>
      </c>
    </row>
    <row r="24" spans="1:8" s="4" customFormat="1" ht="19.5" customHeight="1">
      <c r="G24" s="14">
        <v>56</v>
      </c>
      <c r="H24" s="15" t="s">
        <v>41</v>
      </c>
    </row>
    <row r="25" spans="1:8" s="4" customFormat="1" ht="19.5" customHeight="1">
      <c r="G25" s="14">
        <v>57</v>
      </c>
      <c r="H25" s="15" t="s">
        <v>196</v>
      </c>
    </row>
    <row r="26" spans="1:8" s="4" customFormat="1" ht="19.5" customHeight="1">
      <c r="G26" s="14">
        <v>58</v>
      </c>
      <c r="H26" s="15" t="s">
        <v>42</v>
      </c>
    </row>
    <row r="27" spans="1:8" s="4" customFormat="1" ht="19.5" customHeight="1">
      <c r="G27" s="14">
        <v>59</v>
      </c>
      <c r="H27" s="15" t="s">
        <v>43</v>
      </c>
    </row>
    <row r="28" spans="1:8" s="4" customFormat="1" ht="19.5" customHeight="1">
      <c r="G28" s="14">
        <v>60</v>
      </c>
      <c r="H28" s="15" t="s">
        <v>44</v>
      </c>
    </row>
    <row r="29" spans="1:8" s="4" customFormat="1" ht="19.5" customHeight="1">
      <c r="G29" s="14">
        <v>61</v>
      </c>
      <c r="H29" s="15" t="s">
        <v>45</v>
      </c>
    </row>
    <row r="30" spans="1:8" s="4" customFormat="1" ht="19.5" customHeight="1">
      <c r="G30" s="14"/>
      <c r="H30" s="15"/>
    </row>
    <row r="31" spans="1:8" s="4" customFormat="1" ht="19.5" customHeight="1">
      <c r="G31" s="12"/>
    </row>
    <row r="32" spans="1:8" s="4" customFormat="1" ht="19.5" customHeight="1">
      <c r="G32" s="12"/>
    </row>
    <row r="33" spans="1:7" s="4" customFormat="1" ht="19.5" customHeight="1">
      <c r="G33" s="12"/>
    </row>
    <row r="34" spans="1:7" s="4" customFormat="1" ht="19.5" customHeight="1">
      <c r="G34" s="12"/>
    </row>
    <row r="35" spans="1:7" s="4" customFormat="1" ht="19.5" customHeight="1">
      <c r="G35" s="12"/>
    </row>
    <row r="36" spans="1:7" s="4" customFormat="1" ht="19.5" customHeight="1">
      <c r="G36" s="12"/>
    </row>
    <row r="37" spans="1:7" s="4" customFormat="1" ht="19.5" customHeight="1">
      <c r="G37" s="12"/>
    </row>
    <row r="38" spans="1:7" s="4" customFormat="1" ht="19.5" customHeight="1">
      <c r="G38" s="12"/>
    </row>
    <row r="39" spans="1:7" s="4" customFormat="1" ht="19.5" customHeight="1">
      <c r="G39" s="12"/>
    </row>
    <row r="40" spans="1:7" s="4" customFormat="1" ht="19.5" customHeight="1">
      <c r="G40" s="12"/>
    </row>
    <row r="41" spans="1:7" s="4" customFormat="1" ht="19.5" customHeight="1">
      <c r="G41" s="12"/>
    </row>
    <row r="42" spans="1:7" s="4" customFormat="1" ht="19.5" customHeight="1">
      <c r="G42" s="12"/>
    </row>
    <row r="43" spans="1:7" ht="19.5" customHeight="1">
      <c r="A43" s="4"/>
      <c r="B43" s="4"/>
    </row>
    <row r="44" spans="1:7" ht="19.5" customHeight="1">
      <c r="A44" s="4"/>
      <c r="B44" s="4"/>
    </row>
    <row r="45" spans="1:7" ht="19.5" customHeight="1">
      <c r="A45" s="4"/>
      <c r="B45" s="4"/>
    </row>
    <row r="46" spans="1:7" ht="19.5" customHeight="1">
      <c r="A46" s="4"/>
      <c r="B46" s="4"/>
    </row>
    <row r="47" spans="1:7" ht="19.5" customHeight="1">
      <c r="A47" s="4"/>
      <c r="B47" s="4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4"/>
  <sheetViews>
    <sheetView tabSelected="1" view="pageBreakPreview" zoomScaleNormal="100" zoomScaleSheetLayoutView="100" workbookViewId="0">
      <selection activeCell="I28" sqref="I28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40" t="s">
        <v>193</v>
      </c>
      <c r="B1" s="139"/>
      <c r="C1" s="139"/>
      <c r="M1" s="34" t="s">
        <v>80</v>
      </c>
    </row>
    <row r="2" spans="1:13" ht="18.75" customHeight="1">
      <c r="A2" s="159" t="s">
        <v>181</v>
      </c>
      <c r="B2" s="159"/>
      <c r="C2" s="159"/>
      <c r="D2" s="159"/>
      <c r="E2" s="159"/>
      <c r="F2" s="159"/>
      <c r="G2" s="159"/>
      <c r="H2" s="159"/>
      <c r="I2" s="159"/>
      <c r="J2" s="159"/>
      <c r="K2" s="2"/>
      <c r="M2" s="34" t="s">
        <v>76</v>
      </c>
    </row>
    <row r="3" spans="1:13" ht="18.75" customHeight="1">
      <c r="M3" s="34" t="s">
        <v>77</v>
      </c>
    </row>
    <row r="4" spans="1:13" s="141" customFormat="1" ht="18.75" customHeight="1">
      <c r="A4" s="141" t="s">
        <v>182</v>
      </c>
      <c r="C4" s="141" t="s">
        <v>212</v>
      </c>
      <c r="M4" s="142"/>
    </row>
    <row r="5" spans="1:13" ht="18.75" customHeight="1">
      <c r="B5" s="156" t="s">
        <v>204</v>
      </c>
      <c r="C5" s="1" t="s">
        <v>209</v>
      </c>
      <c r="M5" s="34"/>
    </row>
    <row r="6" spans="1:13" ht="18.75" customHeight="1">
      <c r="M6" s="34"/>
    </row>
    <row r="7" spans="1:13" s="141" customFormat="1" ht="18.75" customHeight="1">
      <c r="A7" s="141" t="s">
        <v>183</v>
      </c>
      <c r="C7" s="141" t="s">
        <v>213</v>
      </c>
      <c r="M7" s="142"/>
    </row>
    <row r="8" spans="1:13" ht="18.75" customHeight="1">
      <c r="B8" s="156" t="s">
        <v>204</v>
      </c>
      <c r="C8" s="1" t="s">
        <v>205</v>
      </c>
      <c r="M8" s="34"/>
    </row>
    <row r="9" spans="1:13" ht="18.75" customHeight="1">
      <c r="M9" s="34"/>
    </row>
    <row r="10" spans="1:13" s="141" customFormat="1" ht="18.75" customHeight="1">
      <c r="A10" s="141" t="s">
        <v>184</v>
      </c>
      <c r="C10" s="141" t="s">
        <v>214</v>
      </c>
      <c r="M10" s="142"/>
    </row>
    <row r="11" spans="1:13" s="137" customFormat="1" ht="33" customHeight="1">
      <c r="B11" s="156" t="s">
        <v>204</v>
      </c>
      <c r="C11" s="160" t="s">
        <v>217</v>
      </c>
      <c r="D11" s="160"/>
      <c r="E11" s="160"/>
      <c r="F11" s="160"/>
      <c r="G11" s="160"/>
      <c r="H11" s="160"/>
      <c r="I11" s="160"/>
      <c r="J11" s="160"/>
      <c r="M11" s="138"/>
    </row>
    <row r="12" spans="1:13" s="137" customFormat="1" ht="33" customHeight="1">
      <c r="B12" s="156" t="s">
        <v>204</v>
      </c>
      <c r="C12" s="160" t="s">
        <v>206</v>
      </c>
      <c r="D12" s="160"/>
      <c r="E12" s="160"/>
      <c r="F12" s="160"/>
      <c r="G12" s="160"/>
      <c r="H12" s="160"/>
      <c r="I12" s="160"/>
      <c r="J12" s="160"/>
      <c r="M12" s="138"/>
    </row>
    <row r="13" spans="1:13" s="137" customFormat="1" ht="33" customHeight="1">
      <c r="B13" s="156" t="s">
        <v>204</v>
      </c>
      <c r="C13" s="160" t="s">
        <v>207</v>
      </c>
      <c r="D13" s="160"/>
      <c r="E13" s="160"/>
      <c r="F13" s="160"/>
      <c r="G13" s="160"/>
      <c r="H13" s="160"/>
      <c r="I13" s="160"/>
      <c r="J13" s="160"/>
      <c r="M13" s="138"/>
    </row>
    <row r="14" spans="1:13" ht="18.75" customHeight="1">
      <c r="B14" s="156" t="s">
        <v>204</v>
      </c>
      <c r="C14" s="1" t="s">
        <v>208</v>
      </c>
      <c r="M14" s="34"/>
    </row>
    <row r="15" spans="1:13" ht="18.75" customHeight="1">
      <c r="M15" s="34"/>
    </row>
    <row r="16" spans="1:13" s="141" customFormat="1" ht="18.75" customHeight="1">
      <c r="A16" s="141" t="s">
        <v>185</v>
      </c>
      <c r="C16" s="141" t="s">
        <v>218</v>
      </c>
      <c r="D16" s="143"/>
      <c r="E16" s="143"/>
      <c r="F16" s="143"/>
      <c r="G16" s="143"/>
      <c r="H16" s="143"/>
      <c r="I16" s="143"/>
      <c r="J16" s="143"/>
      <c r="M16" s="142"/>
    </row>
    <row r="17" spans="1:13" ht="64.5" customHeight="1">
      <c r="B17" s="156" t="s">
        <v>203</v>
      </c>
      <c r="C17" s="160" t="s">
        <v>219</v>
      </c>
      <c r="D17" s="160"/>
      <c r="E17" s="160"/>
      <c r="F17" s="160"/>
      <c r="G17" s="160"/>
      <c r="H17" s="160"/>
      <c r="I17" s="160"/>
      <c r="J17" s="160"/>
      <c r="M17" s="34"/>
    </row>
    <row r="18" spans="1:13" ht="48" customHeight="1">
      <c r="B18" s="156" t="s">
        <v>204</v>
      </c>
      <c r="C18" s="161" t="s">
        <v>210</v>
      </c>
      <c r="D18" s="160"/>
      <c r="E18" s="160"/>
      <c r="F18" s="160"/>
      <c r="G18" s="160"/>
      <c r="H18" s="160"/>
      <c r="I18" s="160"/>
      <c r="J18" s="160"/>
      <c r="M18" s="34"/>
    </row>
    <row r="19" spans="1:13" ht="18.75" customHeight="1">
      <c r="M19" s="34"/>
    </row>
    <row r="20" spans="1:13" s="141" customFormat="1" ht="18.75" customHeight="1">
      <c r="A20" s="141" t="s">
        <v>186</v>
      </c>
      <c r="C20" s="141" t="s">
        <v>220</v>
      </c>
      <c r="M20" s="142"/>
    </row>
    <row r="21" spans="1:13" ht="18.75" customHeight="1">
      <c r="M21" s="34"/>
    </row>
    <row r="22" spans="1:13" s="141" customFormat="1" ht="18.75" customHeight="1">
      <c r="A22" s="141" t="s">
        <v>188</v>
      </c>
      <c r="C22" s="141" t="s">
        <v>187</v>
      </c>
      <c r="M22" s="142"/>
    </row>
    <row r="23" spans="1:13" s="137" customFormat="1" ht="30.75" customHeight="1">
      <c r="C23" s="160" t="s">
        <v>221</v>
      </c>
      <c r="D23" s="160"/>
      <c r="E23" s="160"/>
      <c r="F23" s="160"/>
      <c r="G23" s="160"/>
      <c r="H23" s="160"/>
      <c r="I23" s="160"/>
      <c r="J23" s="160"/>
      <c r="M23" s="138"/>
    </row>
    <row r="24" spans="1:13" ht="20.25" customHeight="1">
      <c r="C24" s="144" t="s">
        <v>211</v>
      </c>
      <c r="M24" s="34"/>
    </row>
    <row r="25" spans="1:13" s="137" customFormat="1" ht="30.75" customHeight="1">
      <c r="C25" s="160" t="s">
        <v>189</v>
      </c>
      <c r="D25" s="160"/>
      <c r="E25" s="160"/>
      <c r="F25" s="160"/>
      <c r="G25" s="160"/>
      <c r="H25" s="160"/>
      <c r="I25" s="160"/>
      <c r="J25" s="160"/>
      <c r="M25" s="138"/>
    </row>
    <row r="26" spans="1:13" ht="18.75" customHeight="1">
      <c r="C26" s="1" t="s">
        <v>190</v>
      </c>
      <c r="M26" s="34"/>
    </row>
    <row r="27" spans="1:13" ht="18.75" customHeight="1">
      <c r="M27" s="34"/>
    </row>
    <row r="28" spans="1:13" s="141" customFormat="1" ht="18.75" customHeight="1">
      <c r="A28" s="141" t="s">
        <v>180</v>
      </c>
      <c r="M28" s="142"/>
    </row>
    <row r="29" spans="1:13" ht="36" customHeight="1">
      <c r="C29" s="160" t="s">
        <v>191</v>
      </c>
      <c r="D29" s="160"/>
      <c r="E29" s="160"/>
      <c r="F29" s="160"/>
      <c r="G29" s="160"/>
      <c r="H29" s="160"/>
      <c r="I29" s="160"/>
      <c r="J29" s="160"/>
      <c r="M29" s="34"/>
    </row>
    <row r="30" spans="1:13" ht="18.75" customHeight="1">
      <c r="C30" s="1" t="s">
        <v>192</v>
      </c>
      <c r="M30" s="34"/>
    </row>
    <row r="31" spans="1:13" ht="18.75" customHeight="1">
      <c r="M31" s="34"/>
    </row>
    <row r="32" spans="1:13" ht="18.75" customHeight="1">
      <c r="M32" s="34"/>
    </row>
    <row r="33" spans="13:13" ht="18.75" customHeight="1">
      <c r="M33" s="34"/>
    </row>
    <row r="34" spans="13:13" ht="18.75" customHeight="1">
      <c r="M34" s="34"/>
    </row>
  </sheetData>
  <mergeCells count="9">
    <mergeCell ref="A2:J2"/>
    <mergeCell ref="C29:J29"/>
    <mergeCell ref="C11:J11"/>
    <mergeCell ref="C12:J12"/>
    <mergeCell ref="C13:J13"/>
    <mergeCell ref="C17:J17"/>
    <mergeCell ref="C18:J18"/>
    <mergeCell ref="C23:J23"/>
    <mergeCell ref="C25:J25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zoomScale="60" zoomScaleNormal="100" workbookViewId="0">
      <selection activeCell="M8" sqref="M8"/>
    </sheetView>
  </sheetViews>
  <sheetFormatPr defaultRowHeight="23.25" customHeight="1"/>
  <cols>
    <col min="1" max="1" width="2.375" style="20" customWidth="1"/>
    <col min="2" max="8" width="12.625" style="20" customWidth="1"/>
    <col min="9" max="9" width="2.375" style="20" customWidth="1"/>
    <col min="10" max="16384" width="9" style="20"/>
  </cols>
  <sheetData>
    <row r="1" spans="2:8" s="6" customFormat="1" ht="23.25" customHeight="1">
      <c r="B1" s="42" t="s">
        <v>167</v>
      </c>
      <c r="C1" s="43"/>
      <c r="D1" s="43"/>
      <c r="G1" s="181" t="str">
        <f>"支部・部会番号　　　"&amp;基礎データ!$B$4</f>
        <v>支部・部会番号　　　</v>
      </c>
      <c r="H1" s="182"/>
    </row>
    <row r="2" spans="2:8" s="6" customFormat="1" ht="42" customHeight="1">
      <c r="B2" s="7"/>
    </row>
    <row r="3" spans="2:8" s="61" customFormat="1" ht="42" customHeight="1">
      <c r="B3" s="59" t="str">
        <f>基礎データ!$B$3&amp;"年度　香川県中学校教育研究会　役員名"</f>
        <v>令和４年度　香川県中学校教育研究会　役員名</v>
      </c>
      <c r="C3" s="60"/>
      <c r="D3" s="60"/>
      <c r="E3" s="60"/>
      <c r="F3" s="60"/>
      <c r="G3" s="60"/>
      <c r="H3" s="60"/>
    </row>
    <row r="4" spans="2:8" s="47" customFormat="1" ht="42" customHeight="1">
      <c r="B4" s="46"/>
      <c r="C4" s="46"/>
      <c r="D4" s="46"/>
      <c r="E4" s="46"/>
      <c r="F4" s="48" t="s">
        <v>17</v>
      </c>
      <c r="G4" s="180" t="e">
        <f>基礎データ!$B$5</f>
        <v>#N/A</v>
      </c>
      <c r="H4" s="180"/>
    </row>
    <row r="5" spans="2:8" ht="42" customHeight="1">
      <c r="B5" s="44"/>
      <c r="C5" s="169" t="s">
        <v>81</v>
      </c>
      <c r="D5" s="169"/>
      <c r="E5" s="169" t="s">
        <v>82</v>
      </c>
      <c r="F5" s="169"/>
      <c r="G5" s="169" t="s">
        <v>83</v>
      </c>
      <c r="H5" s="169"/>
    </row>
    <row r="6" spans="2:8" ht="42" customHeight="1">
      <c r="B6" s="39" t="s">
        <v>89</v>
      </c>
      <c r="C6" s="169"/>
      <c r="D6" s="169"/>
      <c r="E6" s="169"/>
      <c r="F6" s="169"/>
      <c r="G6" s="169"/>
      <c r="H6" s="169"/>
    </row>
    <row r="7" spans="2:8" ht="29.25" customHeight="1">
      <c r="B7" s="154" t="s">
        <v>84</v>
      </c>
      <c r="C7" s="179"/>
      <c r="D7" s="179"/>
      <c r="E7" s="179"/>
      <c r="F7" s="179"/>
      <c r="G7" s="179"/>
      <c r="H7" s="179"/>
    </row>
    <row r="8" spans="2:8" ht="41.25" customHeight="1">
      <c r="B8" s="41" t="s">
        <v>90</v>
      </c>
      <c r="C8" s="177"/>
      <c r="D8" s="177"/>
      <c r="E8" s="177"/>
      <c r="F8" s="177"/>
      <c r="G8" s="177"/>
      <c r="H8" s="177"/>
    </row>
    <row r="9" spans="2:8" ht="41.25" customHeight="1">
      <c r="B9" s="40" t="s">
        <v>85</v>
      </c>
      <c r="C9" s="178" t="s">
        <v>91</v>
      </c>
      <c r="D9" s="178"/>
      <c r="E9" s="178" t="s">
        <v>91</v>
      </c>
      <c r="F9" s="178"/>
      <c r="G9" s="178" t="s">
        <v>91</v>
      </c>
      <c r="H9" s="178"/>
    </row>
    <row r="10" spans="2:8" ht="41.25" customHeight="1">
      <c r="B10" s="166" t="s">
        <v>86</v>
      </c>
      <c r="C10" s="171"/>
      <c r="D10" s="172"/>
      <c r="E10" s="173"/>
      <c r="F10" s="173"/>
      <c r="G10" s="173"/>
      <c r="H10" s="173"/>
    </row>
    <row r="11" spans="2:8" ht="41.25" customHeight="1">
      <c r="B11" s="167"/>
      <c r="C11" s="174"/>
      <c r="D11" s="175"/>
      <c r="E11" s="176"/>
      <c r="F11" s="176"/>
      <c r="G11" s="176"/>
      <c r="H11" s="176"/>
    </row>
    <row r="12" spans="2:8" ht="41.25" customHeight="1">
      <c r="B12" s="39" t="s">
        <v>87</v>
      </c>
      <c r="C12" s="169"/>
      <c r="D12" s="169"/>
      <c r="E12" s="169"/>
      <c r="F12" s="169"/>
      <c r="G12" s="169"/>
      <c r="H12" s="169"/>
    </row>
    <row r="13" spans="2:8" ht="41.25" customHeight="1">
      <c r="B13" s="39" t="s">
        <v>88</v>
      </c>
      <c r="C13" s="170"/>
      <c r="D13" s="170"/>
      <c r="E13" s="170"/>
      <c r="F13" s="170"/>
      <c r="G13" s="170"/>
      <c r="H13" s="170"/>
    </row>
    <row r="14" spans="2:8" ht="141.75" customHeight="1">
      <c r="B14" s="51" t="s">
        <v>95</v>
      </c>
      <c r="C14" s="162"/>
      <c r="D14" s="163"/>
      <c r="E14" s="163"/>
      <c r="F14" s="163"/>
      <c r="G14" s="163"/>
      <c r="H14" s="164"/>
    </row>
    <row r="15" spans="2:8" s="50" customFormat="1" ht="28.5" customHeight="1">
      <c r="B15" s="19"/>
      <c r="C15" s="19"/>
      <c r="D15" s="19"/>
      <c r="E15" s="19"/>
      <c r="F15" s="19"/>
      <c r="G15" s="49"/>
      <c r="H15" s="49"/>
    </row>
    <row r="16" spans="2:8" s="50" customFormat="1" ht="28.5" customHeight="1">
      <c r="B16" s="49" t="s">
        <v>92</v>
      </c>
      <c r="C16" s="168"/>
      <c r="D16" s="168"/>
      <c r="E16" s="50" t="s">
        <v>93</v>
      </c>
    </row>
    <row r="17" spans="4:8" s="50" customFormat="1" ht="28.5" customHeight="1">
      <c r="D17" s="49" t="s">
        <v>94</v>
      </c>
      <c r="E17" s="125"/>
      <c r="F17" s="49" t="s">
        <v>96</v>
      </c>
      <c r="G17" s="165"/>
      <c r="H17" s="165"/>
    </row>
    <row r="18" spans="4:8" ht="28.5" customHeight="1">
      <c r="D18" s="151"/>
    </row>
  </sheetData>
  <mergeCells count="33">
    <mergeCell ref="G4:H4"/>
    <mergeCell ref="G1:H1"/>
    <mergeCell ref="C5:D5"/>
    <mergeCell ref="E5:F5"/>
    <mergeCell ref="G5:H5"/>
    <mergeCell ref="E6:F6"/>
    <mergeCell ref="G6:H6"/>
    <mergeCell ref="C7:D7"/>
    <mergeCell ref="E7:F7"/>
    <mergeCell ref="G7:H7"/>
    <mergeCell ref="C6:D6"/>
    <mergeCell ref="C8:D8"/>
    <mergeCell ref="E8:F8"/>
    <mergeCell ref="G8:H8"/>
    <mergeCell ref="C9:D9"/>
    <mergeCell ref="E9:F9"/>
    <mergeCell ref="G9:H9"/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activeCell="B3" sqref="B3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3" t="s">
        <v>172</v>
      </c>
      <c r="B1" s="184"/>
      <c r="C1" s="43"/>
      <c r="F1" s="181" t="str">
        <f>"支部・部会番号　　　"&amp;基礎データ!$B$4</f>
        <v>支部・部会番号　　　</v>
      </c>
      <c r="G1" s="182"/>
    </row>
    <row r="2" spans="1:7" s="6" customFormat="1" ht="42" customHeight="1">
      <c r="A2" s="7"/>
    </row>
    <row r="3" spans="1:7" s="47" customFormat="1" ht="42" customHeight="1">
      <c r="A3" s="27" t="str">
        <f>基礎データ!$B$3&amp;"年度　香川県中学校教育研究会"</f>
        <v>令和４年度　香川県中学校教育研究会</v>
      </c>
      <c r="B3" s="57"/>
      <c r="C3" s="57"/>
      <c r="D3" s="57"/>
      <c r="E3" s="57"/>
      <c r="F3" s="57"/>
      <c r="G3" s="57"/>
    </row>
    <row r="4" spans="1:7" s="47" customFormat="1" ht="42" customHeight="1">
      <c r="A4" s="54"/>
      <c r="B4" s="54"/>
      <c r="C4" s="54"/>
      <c r="D4" s="54"/>
      <c r="E4" s="55" t="s">
        <v>17</v>
      </c>
      <c r="F4" s="188" t="e">
        <f>基礎データ!$B$5</f>
        <v>#N/A</v>
      </c>
      <c r="G4" s="188"/>
    </row>
    <row r="5" spans="1:7" s="47" customFormat="1" ht="63.75" customHeight="1">
      <c r="A5" s="58" t="s">
        <v>101</v>
      </c>
      <c r="B5" s="56"/>
      <c r="C5" s="57"/>
      <c r="D5" s="56"/>
      <c r="E5" s="56"/>
      <c r="F5" s="56"/>
      <c r="G5" s="56"/>
    </row>
    <row r="6" spans="1:7" ht="71.25" customHeight="1">
      <c r="A6" s="185" t="s">
        <v>97</v>
      </c>
      <c r="B6" s="187"/>
      <c r="C6" s="185"/>
      <c r="D6" s="186"/>
      <c r="E6" s="186"/>
      <c r="F6" s="186"/>
      <c r="G6" s="187"/>
    </row>
    <row r="7" spans="1:7" ht="71.25" customHeight="1">
      <c r="A7" s="185" t="s">
        <v>98</v>
      </c>
      <c r="B7" s="187"/>
      <c r="C7" s="185"/>
      <c r="D7" s="186"/>
      <c r="E7" s="186"/>
      <c r="F7" s="186"/>
      <c r="G7" s="187"/>
    </row>
    <row r="8" spans="1:7" ht="71.25" customHeight="1">
      <c r="A8" s="189" t="s">
        <v>99</v>
      </c>
      <c r="B8" s="52" t="s">
        <v>100</v>
      </c>
      <c r="C8" s="185"/>
      <c r="D8" s="186"/>
      <c r="E8" s="186"/>
      <c r="F8" s="186"/>
      <c r="G8" s="187"/>
    </row>
    <row r="9" spans="1:7" ht="71.25" customHeight="1">
      <c r="A9" s="190"/>
      <c r="B9" s="53" t="s">
        <v>98</v>
      </c>
      <c r="C9" s="185"/>
      <c r="D9" s="186"/>
      <c r="E9" s="186"/>
      <c r="F9" s="186"/>
      <c r="G9" s="187"/>
    </row>
    <row r="10" spans="1:7" ht="141.75" customHeight="1">
      <c r="A10" s="191" t="s">
        <v>95</v>
      </c>
      <c r="B10" s="192"/>
      <c r="C10" s="185"/>
      <c r="D10" s="186"/>
      <c r="E10" s="186"/>
      <c r="F10" s="186"/>
      <c r="G10" s="187"/>
    </row>
    <row r="11" spans="1:7" s="50" customFormat="1" ht="34.5" customHeight="1">
      <c r="A11" s="19"/>
      <c r="B11" s="19"/>
      <c r="C11" s="19"/>
      <c r="D11" s="19"/>
      <c r="E11" s="19"/>
      <c r="F11" s="49"/>
      <c r="G11" s="49"/>
    </row>
    <row r="12" spans="1:7" s="50" customFormat="1" ht="34.5" customHeight="1">
      <c r="B12" s="49" t="s">
        <v>92</v>
      </c>
      <c r="C12" s="168"/>
      <c r="D12" s="168"/>
      <c r="E12" s="50" t="s">
        <v>93</v>
      </c>
    </row>
    <row r="13" spans="1:7" s="50" customFormat="1" ht="34.5" customHeight="1">
      <c r="C13" s="49" t="s">
        <v>94</v>
      </c>
      <c r="D13" s="125"/>
      <c r="E13" s="49" t="s">
        <v>96</v>
      </c>
      <c r="F13" s="165"/>
      <c r="G13" s="165"/>
    </row>
    <row r="18" spans="3:3" ht="23.25" customHeight="1">
      <c r="C18" s="151"/>
    </row>
  </sheetData>
  <mergeCells count="14">
    <mergeCell ref="C10:G10"/>
    <mergeCell ref="C12:D12"/>
    <mergeCell ref="F13:G13"/>
    <mergeCell ref="A8:A9"/>
    <mergeCell ref="A7:B7"/>
    <mergeCell ref="A10:B10"/>
    <mergeCell ref="A1:B1"/>
    <mergeCell ref="C6:G6"/>
    <mergeCell ref="C7:G7"/>
    <mergeCell ref="C8:G8"/>
    <mergeCell ref="C9:G9"/>
    <mergeCell ref="A6:B6"/>
    <mergeCell ref="F1:G1"/>
    <mergeCell ref="F4:G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A3" sqref="A3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3" t="s">
        <v>171</v>
      </c>
      <c r="B1" s="184"/>
      <c r="C1" s="43"/>
      <c r="F1" s="181" t="str">
        <f>"支部・部会番号　　　"&amp;基礎データ!$B$4</f>
        <v>支部・部会番号　　　</v>
      </c>
      <c r="G1" s="182"/>
    </row>
    <row r="2" spans="1:7" s="6" customFormat="1" ht="30" customHeight="1">
      <c r="A2" s="7"/>
    </row>
    <row r="3" spans="1:7" s="47" customFormat="1" ht="30" customHeight="1">
      <c r="A3" s="27" t="str">
        <f>基礎データ!$B$3&amp;"年度　香川県中学校教育研究会"</f>
        <v>令和４年度　香川県中学校教育研究会</v>
      </c>
      <c r="B3" s="57"/>
      <c r="C3" s="57"/>
      <c r="D3" s="57"/>
      <c r="E3" s="57"/>
      <c r="F3" s="57"/>
      <c r="G3" s="57"/>
    </row>
    <row r="4" spans="1:7" s="47" customFormat="1" ht="47.25" customHeight="1">
      <c r="A4" s="58" t="s">
        <v>102</v>
      </c>
      <c r="B4" s="56"/>
      <c r="C4" s="57"/>
      <c r="D4" s="56"/>
      <c r="E4" s="56"/>
      <c r="F4" s="56"/>
      <c r="G4" s="56"/>
    </row>
    <row r="5" spans="1:7" ht="35.25" customHeight="1">
      <c r="A5" s="185" t="s">
        <v>103</v>
      </c>
      <c r="B5" s="187"/>
      <c r="C5" s="183" t="e">
        <f>基礎データ!$B$5</f>
        <v>#N/A</v>
      </c>
      <c r="D5" s="194"/>
      <c r="E5" s="194"/>
      <c r="F5" s="194"/>
      <c r="G5" s="184"/>
    </row>
    <row r="6" spans="1:7" ht="35.25" customHeight="1">
      <c r="A6" s="185" t="s">
        <v>107</v>
      </c>
      <c r="B6" s="187"/>
      <c r="C6" s="183" t="s">
        <v>198</v>
      </c>
      <c r="D6" s="194"/>
      <c r="E6" s="194"/>
      <c r="F6" s="194"/>
      <c r="G6" s="184"/>
    </row>
    <row r="7" spans="1:7" ht="35.25" customHeight="1">
      <c r="A7" s="185" t="s">
        <v>105</v>
      </c>
      <c r="B7" s="187"/>
      <c r="C7" s="183"/>
      <c r="D7" s="194"/>
      <c r="E7" s="194"/>
      <c r="F7" s="194"/>
      <c r="G7" s="184"/>
    </row>
    <row r="8" spans="1:7" ht="96" customHeight="1">
      <c r="A8" s="185" t="s">
        <v>104</v>
      </c>
      <c r="B8" s="187"/>
      <c r="C8" s="183"/>
      <c r="D8" s="194"/>
      <c r="E8" s="194"/>
      <c r="F8" s="194"/>
      <c r="G8" s="184"/>
    </row>
    <row r="9" spans="1:7" ht="121.5" customHeight="1">
      <c r="A9" s="193" t="s">
        <v>108</v>
      </c>
      <c r="B9" s="187"/>
      <c r="C9" s="195" t="s">
        <v>111</v>
      </c>
      <c r="D9" s="196"/>
      <c r="E9" s="196"/>
      <c r="F9" s="196"/>
      <c r="G9" s="197"/>
    </row>
    <row r="10" spans="1:7" ht="71.25" customHeight="1">
      <c r="A10" s="193" t="s">
        <v>109</v>
      </c>
      <c r="B10" s="187"/>
      <c r="C10" s="183"/>
      <c r="D10" s="194"/>
      <c r="E10" s="194"/>
      <c r="F10" s="194"/>
      <c r="G10" s="184"/>
    </row>
    <row r="11" spans="1:7" ht="120.75" customHeight="1">
      <c r="A11" s="193" t="s">
        <v>110</v>
      </c>
      <c r="B11" s="187"/>
      <c r="C11" s="183"/>
      <c r="D11" s="194"/>
      <c r="E11" s="194"/>
      <c r="F11" s="194"/>
      <c r="G11" s="184"/>
    </row>
    <row r="12" spans="1:7" ht="34.5" customHeight="1">
      <c r="A12" s="193" t="s">
        <v>106</v>
      </c>
      <c r="B12" s="198"/>
      <c r="C12" s="64"/>
      <c r="D12" s="65" t="s">
        <v>112</v>
      </c>
      <c r="E12" s="66"/>
      <c r="F12" s="67" t="s">
        <v>113</v>
      </c>
      <c r="G12" s="68"/>
    </row>
    <row r="13" spans="1:7" s="50" customFormat="1" ht="24.75" customHeight="1">
      <c r="A13" s="19"/>
      <c r="B13" s="19"/>
      <c r="C13" s="19"/>
      <c r="D13" s="19"/>
      <c r="E13" s="19"/>
      <c r="F13" s="49"/>
      <c r="G13" s="49"/>
    </row>
    <row r="14" spans="1:7" s="50" customFormat="1" ht="24.75" customHeight="1">
      <c r="B14" s="49" t="s">
        <v>92</v>
      </c>
      <c r="C14" s="168"/>
      <c r="D14" s="168"/>
      <c r="E14" s="50" t="s">
        <v>93</v>
      </c>
    </row>
    <row r="15" spans="1:7" s="50" customFormat="1" ht="24.75" customHeight="1">
      <c r="C15" s="49" t="s">
        <v>94</v>
      </c>
      <c r="D15" s="125"/>
      <c r="E15" s="49" t="s">
        <v>96</v>
      </c>
      <c r="F15" s="165"/>
      <c r="G15" s="165"/>
    </row>
    <row r="16" spans="1:7" ht="24.75" customHeight="1"/>
    <row r="18" spans="3:3" ht="23.25" customHeight="1">
      <c r="C18" s="151"/>
    </row>
  </sheetData>
  <mergeCells count="19">
    <mergeCell ref="A1:B1"/>
    <mergeCell ref="F1:G1"/>
    <mergeCell ref="A5:B5"/>
    <mergeCell ref="C5:G5"/>
    <mergeCell ref="A7:B7"/>
    <mergeCell ref="C7:G7"/>
    <mergeCell ref="A6:B6"/>
    <mergeCell ref="C6:G6"/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zoomScaleNormal="100" zoomScaleSheetLayoutView="85" workbookViewId="0">
      <pane xSplit="1" ySplit="7" topLeftCell="B41" activePane="bottomRight" state="frozen"/>
      <selection activeCell="B3" sqref="B3"/>
      <selection pane="topRight" activeCell="B3" sqref="B3"/>
      <selection pane="bottomLeft" activeCell="B3" sqref="B3"/>
      <selection pane="bottomRight" sqref="A1:B1"/>
    </sheetView>
  </sheetViews>
  <sheetFormatPr defaultRowHeight="15" customHeight="1"/>
  <cols>
    <col min="1" max="14" width="6.625" style="93" customWidth="1"/>
    <col min="15" max="15" width="35.25" style="109" customWidth="1"/>
    <col min="16" max="16384" width="9" style="93"/>
  </cols>
  <sheetData>
    <row r="1" spans="1:15" ht="19.5" customHeight="1">
      <c r="A1" s="211" t="s">
        <v>170</v>
      </c>
      <c r="B1" s="212"/>
      <c r="C1" s="92"/>
      <c r="D1" s="92"/>
      <c r="E1" s="92"/>
      <c r="I1" s="94"/>
      <c r="J1" s="94"/>
    </row>
    <row r="2" spans="1:15" ht="13.5"/>
    <row r="3" spans="1:15" s="103" customFormat="1" ht="15" customHeight="1">
      <c r="A3" s="101" t="str">
        <f>基礎データ!$B$3&amp;"年度　香川県中学校教育研究会　会員名簿"</f>
        <v>令和４年度　香川県中学校教育研究会　会員名簿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9"/>
    </row>
    <row r="4" spans="1:15" ht="15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36"/>
      <c r="N4" s="93" t="s">
        <v>137</v>
      </c>
    </row>
    <row r="5" spans="1:15" ht="15" customHeight="1" thickBot="1">
      <c r="F5" s="100"/>
      <c r="G5" s="100"/>
      <c r="H5" s="100"/>
      <c r="L5" s="112"/>
      <c r="M5" s="135"/>
      <c r="N5" s="93" t="s">
        <v>136</v>
      </c>
    </row>
    <row r="6" spans="1:15" s="98" customFormat="1" ht="15" customHeight="1">
      <c r="A6" s="218" t="s">
        <v>130</v>
      </c>
      <c r="B6" s="200" t="s">
        <v>89</v>
      </c>
      <c r="C6" s="200"/>
      <c r="D6" s="200" t="s">
        <v>162</v>
      </c>
      <c r="E6" s="200"/>
      <c r="F6" s="220" t="s">
        <v>131</v>
      </c>
      <c r="G6" s="215" t="s">
        <v>161</v>
      </c>
      <c r="H6" s="216"/>
      <c r="I6" s="216"/>
      <c r="J6" s="222"/>
      <c r="K6" s="215" t="s">
        <v>163</v>
      </c>
      <c r="L6" s="216"/>
      <c r="M6" s="216"/>
      <c r="N6" s="217"/>
      <c r="O6" s="109"/>
    </row>
    <row r="7" spans="1:15" s="98" customFormat="1" ht="15" customHeight="1">
      <c r="A7" s="219"/>
      <c r="B7" s="201"/>
      <c r="C7" s="201"/>
      <c r="D7" s="201"/>
      <c r="E7" s="201"/>
      <c r="F7" s="221"/>
      <c r="G7" s="207" t="s">
        <v>131</v>
      </c>
      <c r="H7" s="208"/>
      <c r="I7" s="209" t="s">
        <v>132</v>
      </c>
      <c r="J7" s="210"/>
      <c r="K7" s="99" t="s">
        <v>133</v>
      </c>
      <c r="L7" s="99" t="s">
        <v>134</v>
      </c>
      <c r="M7" s="99" t="s">
        <v>135</v>
      </c>
      <c r="N7" s="113" t="s">
        <v>134</v>
      </c>
      <c r="O7" s="109"/>
    </row>
    <row r="8" spans="1:15" s="106" customFormat="1" ht="15" customHeight="1">
      <c r="A8" s="114">
        <v>1</v>
      </c>
      <c r="B8" s="199"/>
      <c r="C8" s="199"/>
      <c r="D8" s="201"/>
      <c r="E8" s="201"/>
      <c r="F8" s="104"/>
      <c r="G8" s="207"/>
      <c r="H8" s="208"/>
      <c r="I8" s="209"/>
      <c r="J8" s="210"/>
      <c r="K8" s="105"/>
      <c r="L8" s="105"/>
      <c r="M8" s="105"/>
      <c r="N8" s="115"/>
      <c r="O8" s="109"/>
    </row>
    <row r="9" spans="1:15" s="106" customFormat="1" ht="15" customHeight="1">
      <c r="A9" s="114">
        <v>2</v>
      </c>
      <c r="B9" s="199"/>
      <c r="C9" s="199"/>
      <c r="D9" s="201"/>
      <c r="E9" s="201"/>
      <c r="F9" s="104"/>
      <c r="G9" s="207"/>
      <c r="H9" s="208"/>
      <c r="I9" s="209"/>
      <c r="J9" s="210"/>
      <c r="K9" s="105"/>
      <c r="L9" s="105"/>
      <c r="M9" s="105"/>
      <c r="N9" s="115"/>
      <c r="O9" s="109"/>
    </row>
    <row r="10" spans="1:15" s="106" customFormat="1" ht="15" customHeight="1">
      <c r="A10" s="114">
        <v>3</v>
      </c>
      <c r="B10" s="199"/>
      <c r="C10" s="199"/>
      <c r="D10" s="201"/>
      <c r="E10" s="201"/>
      <c r="F10" s="104"/>
      <c r="G10" s="207"/>
      <c r="H10" s="208"/>
      <c r="I10" s="209"/>
      <c r="J10" s="210"/>
      <c r="K10" s="105"/>
      <c r="L10" s="105"/>
      <c r="M10" s="105"/>
      <c r="N10" s="115"/>
      <c r="O10" s="109"/>
    </row>
    <row r="11" spans="1:15" s="106" customFormat="1" ht="15" customHeight="1">
      <c r="A11" s="114">
        <v>4</v>
      </c>
      <c r="B11" s="199"/>
      <c r="C11" s="199"/>
      <c r="D11" s="201"/>
      <c r="E11" s="201"/>
      <c r="F11" s="104"/>
      <c r="G11" s="207"/>
      <c r="H11" s="208"/>
      <c r="I11" s="209"/>
      <c r="J11" s="210"/>
      <c r="K11" s="105"/>
      <c r="L11" s="105"/>
      <c r="M11" s="105"/>
      <c r="N11" s="115"/>
      <c r="O11" s="109"/>
    </row>
    <row r="12" spans="1:15" s="106" customFormat="1" ht="15" customHeight="1">
      <c r="A12" s="114">
        <v>5</v>
      </c>
      <c r="B12" s="199"/>
      <c r="C12" s="199"/>
      <c r="D12" s="201"/>
      <c r="E12" s="201"/>
      <c r="F12" s="104"/>
      <c r="G12" s="207"/>
      <c r="H12" s="208"/>
      <c r="I12" s="209"/>
      <c r="J12" s="210"/>
      <c r="K12" s="105"/>
      <c r="L12" s="105"/>
      <c r="M12" s="105"/>
      <c r="N12" s="115"/>
      <c r="O12" s="109"/>
    </row>
    <row r="13" spans="1:15" s="106" customFormat="1" ht="15" customHeight="1">
      <c r="A13" s="114">
        <v>6</v>
      </c>
      <c r="B13" s="199"/>
      <c r="C13" s="199"/>
      <c r="D13" s="201"/>
      <c r="E13" s="201"/>
      <c r="F13" s="104"/>
      <c r="G13" s="207"/>
      <c r="H13" s="208"/>
      <c r="I13" s="209"/>
      <c r="J13" s="210"/>
      <c r="K13" s="105"/>
      <c r="L13" s="105"/>
      <c r="M13" s="105"/>
      <c r="N13" s="115"/>
      <c r="O13" s="109"/>
    </row>
    <row r="14" spans="1:15" s="106" customFormat="1" ht="15" customHeight="1">
      <c r="A14" s="114">
        <v>7</v>
      </c>
      <c r="B14" s="199"/>
      <c r="C14" s="199"/>
      <c r="D14" s="201"/>
      <c r="E14" s="201"/>
      <c r="F14" s="107"/>
      <c r="G14" s="207"/>
      <c r="H14" s="208"/>
      <c r="I14" s="209"/>
      <c r="J14" s="210"/>
      <c r="K14" s="105"/>
      <c r="L14" s="105"/>
      <c r="M14" s="105"/>
      <c r="N14" s="115"/>
      <c r="O14" s="109"/>
    </row>
    <row r="15" spans="1:15" s="106" customFormat="1" ht="15" customHeight="1">
      <c r="A15" s="114">
        <v>8</v>
      </c>
      <c r="B15" s="199"/>
      <c r="C15" s="199"/>
      <c r="D15" s="201"/>
      <c r="E15" s="201"/>
      <c r="F15" s="107"/>
      <c r="G15" s="207"/>
      <c r="H15" s="208"/>
      <c r="I15" s="209"/>
      <c r="J15" s="210"/>
      <c r="K15" s="105"/>
      <c r="L15" s="105"/>
      <c r="M15" s="105"/>
      <c r="N15" s="115"/>
      <c r="O15" s="109"/>
    </row>
    <row r="16" spans="1:15" s="106" customFormat="1" ht="15" customHeight="1">
      <c r="A16" s="114">
        <v>9</v>
      </c>
      <c r="B16" s="199"/>
      <c r="C16" s="199"/>
      <c r="D16" s="201"/>
      <c r="E16" s="201"/>
      <c r="F16" s="108"/>
      <c r="G16" s="207"/>
      <c r="H16" s="208"/>
      <c r="I16" s="209"/>
      <c r="J16" s="210"/>
      <c r="K16" s="105"/>
      <c r="L16" s="105"/>
      <c r="M16" s="105"/>
      <c r="N16" s="115"/>
      <c r="O16" s="109"/>
    </row>
    <row r="17" spans="1:15" s="106" customFormat="1" ht="15" customHeight="1">
      <c r="A17" s="114">
        <v>10</v>
      </c>
      <c r="B17" s="199"/>
      <c r="C17" s="199"/>
      <c r="D17" s="201"/>
      <c r="E17" s="201"/>
      <c r="F17" s="108"/>
      <c r="G17" s="207"/>
      <c r="H17" s="208"/>
      <c r="I17" s="209"/>
      <c r="J17" s="210"/>
      <c r="K17" s="105"/>
      <c r="L17" s="105"/>
      <c r="M17" s="105"/>
      <c r="N17" s="115"/>
      <c r="O17" s="109"/>
    </row>
    <row r="18" spans="1:15" s="106" customFormat="1" ht="15" customHeight="1">
      <c r="A18" s="114">
        <v>11</v>
      </c>
      <c r="B18" s="199"/>
      <c r="C18" s="199"/>
      <c r="D18" s="201"/>
      <c r="E18" s="201"/>
      <c r="F18" s="108"/>
      <c r="G18" s="207"/>
      <c r="H18" s="208"/>
      <c r="I18" s="209"/>
      <c r="J18" s="210"/>
      <c r="K18" s="105"/>
      <c r="L18" s="105"/>
      <c r="M18" s="105"/>
      <c r="N18" s="115"/>
      <c r="O18" s="109"/>
    </row>
    <row r="19" spans="1:15" s="106" customFormat="1" ht="15" customHeight="1">
      <c r="A19" s="114">
        <v>12</v>
      </c>
      <c r="B19" s="199"/>
      <c r="C19" s="199"/>
      <c r="D19" s="201"/>
      <c r="E19" s="201"/>
      <c r="F19" s="108"/>
      <c r="G19" s="207"/>
      <c r="H19" s="208"/>
      <c r="I19" s="209"/>
      <c r="J19" s="210"/>
      <c r="K19" s="105"/>
      <c r="L19" s="105"/>
      <c r="M19" s="105"/>
      <c r="N19" s="115"/>
      <c r="O19" s="109"/>
    </row>
    <row r="20" spans="1:15" s="106" customFormat="1" ht="15" customHeight="1">
      <c r="A20" s="114">
        <v>13</v>
      </c>
      <c r="B20" s="199"/>
      <c r="C20" s="199"/>
      <c r="D20" s="201"/>
      <c r="E20" s="201"/>
      <c r="F20" s="108"/>
      <c r="G20" s="207"/>
      <c r="H20" s="208"/>
      <c r="I20" s="209"/>
      <c r="J20" s="210"/>
      <c r="K20" s="105"/>
      <c r="L20" s="105"/>
      <c r="M20" s="105"/>
      <c r="N20" s="115"/>
      <c r="O20" s="109"/>
    </row>
    <row r="21" spans="1:15" s="106" customFormat="1" ht="15" customHeight="1">
      <c r="A21" s="114">
        <v>14</v>
      </c>
      <c r="B21" s="199"/>
      <c r="C21" s="199"/>
      <c r="D21" s="201"/>
      <c r="E21" s="201"/>
      <c r="F21" s="108"/>
      <c r="G21" s="207"/>
      <c r="H21" s="208"/>
      <c r="I21" s="209"/>
      <c r="J21" s="210"/>
      <c r="K21" s="105"/>
      <c r="L21" s="105"/>
      <c r="M21" s="105"/>
      <c r="N21" s="115"/>
      <c r="O21" s="109"/>
    </row>
    <row r="22" spans="1:15" s="106" customFormat="1" ht="15" customHeight="1">
      <c r="A22" s="114">
        <v>15</v>
      </c>
      <c r="B22" s="199"/>
      <c r="C22" s="199"/>
      <c r="D22" s="201"/>
      <c r="E22" s="201"/>
      <c r="F22" s="108"/>
      <c r="G22" s="207"/>
      <c r="H22" s="208"/>
      <c r="I22" s="209"/>
      <c r="J22" s="210"/>
      <c r="K22" s="105"/>
      <c r="L22" s="105"/>
      <c r="M22" s="105"/>
      <c r="N22" s="115"/>
      <c r="O22" s="109"/>
    </row>
    <row r="23" spans="1:15" s="106" customFormat="1" ht="15" customHeight="1">
      <c r="A23" s="114">
        <v>16</v>
      </c>
      <c r="B23" s="199"/>
      <c r="C23" s="199"/>
      <c r="D23" s="201"/>
      <c r="E23" s="201"/>
      <c r="F23" s="108"/>
      <c r="G23" s="207"/>
      <c r="H23" s="208"/>
      <c r="I23" s="209"/>
      <c r="J23" s="210"/>
      <c r="K23" s="105"/>
      <c r="L23" s="105"/>
      <c r="M23" s="105"/>
      <c r="N23" s="115"/>
      <c r="O23" s="109"/>
    </row>
    <row r="24" spans="1:15" s="106" customFormat="1" ht="15" customHeight="1">
      <c r="A24" s="114">
        <v>17</v>
      </c>
      <c r="B24" s="199"/>
      <c r="C24" s="199"/>
      <c r="D24" s="201"/>
      <c r="E24" s="201"/>
      <c r="F24" s="108"/>
      <c r="G24" s="207"/>
      <c r="H24" s="208"/>
      <c r="I24" s="209"/>
      <c r="J24" s="210"/>
      <c r="K24" s="105"/>
      <c r="L24" s="105"/>
      <c r="M24" s="105"/>
      <c r="N24" s="115"/>
      <c r="O24" s="109"/>
    </row>
    <row r="25" spans="1:15" s="106" customFormat="1" ht="15" customHeight="1">
      <c r="A25" s="114">
        <v>18</v>
      </c>
      <c r="B25" s="199"/>
      <c r="C25" s="199"/>
      <c r="D25" s="201"/>
      <c r="E25" s="201"/>
      <c r="F25" s="108"/>
      <c r="G25" s="207"/>
      <c r="H25" s="208"/>
      <c r="I25" s="209"/>
      <c r="J25" s="210"/>
      <c r="K25" s="105"/>
      <c r="L25" s="105"/>
      <c r="M25" s="105"/>
      <c r="N25" s="115"/>
      <c r="O25" s="109"/>
    </row>
    <row r="26" spans="1:15" s="106" customFormat="1" ht="15" customHeight="1">
      <c r="A26" s="114">
        <v>19</v>
      </c>
      <c r="B26" s="199"/>
      <c r="C26" s="199"/>
      <c r="D26" s="201"/>
      <c r="E26" s="201"/>
      <c r="F26" s="108"/>
      <c r="G26" s="207"/>
      <c r="H26" s="208"/>
      <c r="I26" s="209"/>
      <c r="J26" s="210"/>
      <c r="K26" s="105"/>
      <c r="L26" s="105"/>
      <c r="M26" s="105"/>
      <c r="N26" s="115"/>
      <c r="O26" s="109"/>
    </row>
    <row r="27" spans="1:15" s="106" customFormat="1" ht="15" customHeight="1">
      <c r="A27" s="114">
        <v>20</v>
      </c>
      <c r="B27" s="199"/>
      <c r="C27" s="199"/>
      <c r="D27" s="201"/>
      <c r="E27" s="201"/>
      <c r="F27" s="104"/>
      <c r="G27" s="207"/>
      <c r="H27" s="208"/>
      <c r="I27" s="209"/>
      <c r="J27" s="210"/>
      <c r="K27" s="105"/>
      <c r="L27" s="105"/>
      <c r="M27" s="105"/>
      <c r="N27" s="115"/>
      <c r="O27" s="109"/>
    </row>
    <row r="28" spans="1:15" s="106" customFormat="1" ht="15" customHeight="1">
      <c r="A28" s="114">
        <v>21</v>
      </c>
      <c r="B28" s="199"/>
      <c r="C28" s="199"/>
      <c r="D28" s="201"/>
      <c r="E28" s="201"/>
      <c r="F28" s="108"/>
      <c r="G28" s="207"/>
      <c r="H28" s="208"/>
      <c r="I28" s="209"/>
      <c r="J28" s="210"/>
      <c r="K28" s="105"/>
      <c r="L28" s="105"/>
      <c r="M28" s="105"/>
      <c r="N28" s="115"/>
      <c r="O28" s="109"/>
    </row>
    <row r="29" spans="1:15" s="106" customFormat="1" ht="15" customHeight="1">
      <c r="A29" s="114">
        <v>22</v>
      </c>
      <c r="B29" s="199"/>
      <c r="C29" s="199"/>
      <c r="D29" s="201"/>
      <c r="E29" s="201"/>
      <c r="F29" s="108"/>
      <c r="G29" s="207"/>
      <c r="H29" s="208"/>
      <c r="I29" s="209"/>
      <c r="J29" s="210"/>
      <c r="K29" s="105"/>
      <c r="L29" s="105"/>
      <c r="M29" s="105"/>
      <c r="N29" s="115"/>
      <c r="O29" s="109"/>
    </row>
    <row r="30" spans="1:15" s="106" customFormat="1" ht="15" customHeight="1">
      <c r="A30" s="114">
        <v>23</v>
      </c>
      <c r="B30" s="199"/>
      <c r="C30" s="199"/>
      <c r="D30" s="201"/>
      <c r="E30" s="201"/>
      <c r="F30" s="108"/>
      <c r="G30" s="207"/>
      <c r="H30" s="208"/>
      <c r="I30" s="209"/>
      <c r="J30" s="210"/>
      <c r="K30" s="105"/>
      <c r="L30" s="105"/>
      <c r="M30" s="105"/>
      <c r="N30" s="115"/>
      <c r="O30" s="109"/>
    </row>
    <row r="31" spans="1:15" s="106" customFormat="1" ht="15" customHeight="1">
      <c r="A31" s="114">
        <v>24</v>
      </c>
      <c r="B31" s="199"/>
      <c r="C31" s="199"/>
      <c r="D31" s="201"/>
      <c r="E31" s="201"/>
      <c r="F31" s="108"/>
      <c r="G31" s="207"/>
      <c r="H31" s="208"/>
      <c r="I31" s="209"/>
      <c r="J31" s="210"/>
      <c r="K31" s="105"/>
      <c r="L31" s="105"/>
      <c r="M31" s="105"/>
      <c r="N31" s="115"/>
      <c r="O31" s="109"/>
    </row>
    <row r="32" spans="1:15" s="106" customFormat="1" ht="15" customHeight="1">
      <c r="A32" s="114">
        <v>25</v>
      </c>
      <c r="B32" s="199"/>
      <c r="C32" s="199"/>
      <c r="D32" s="201"/>
      <c r="E32" s="201"/>
      <c r="F32" s="108"/>
      <c r="G32" s="207"/>
      <c r="H32" s="208"/>
      <c r="I32" s="209"/>
      <c r="J32" s="210"/>
      <c r="K32" s="105"/>
      <c r="L32" s="105"/>
      <c r="M32" s="105"/>
      <c r="N32" s="115"/>
      <c r="O32" s="109"/>
    </row>
    <row r="33" spans="1:15" s="106" customFormat="1" ht="15" customHeight="1">
      <c r="A33" s="114">
        <v>26</v>
      </c>
      <c r="B33" s="199"/>
      <c r="C33" s="199"/>
      <c r="D33" s="201"/>
      <c r="E33" s="201"/>
      <c r="F33" s="108"/>
      <c r="G33" s="207"/>
      <c r="H33" s="208"/>
      <c r="I33" s="209"/>
      <c r="J33" s="210"/>
      <c r="K33" s="105"/>
      <c r="L33" s="105"/>
      <c r="M33" s="105"/>
      <c r="N33" s="115"/>
      <c r="O33" s="109"/>
    </row>
    <row r="34" spans="1:15" s="106" customFormat="1" ht="15" customHeight="1">
      <c r="A34" s="114">
        <v>27</v>
      </c>
      <c r="B34" s="199"/>
      <c r="C34" s="199"/>
      <c r="D34" s="201"/>
      <c r="E34" s="201"/>
      <c r="F34" s="108"/>
      <c r="G34" s="207"/>
      <c r="H34" s="208"/>
      <c r="I34" s="209"/>
      <c r="J34" s="210"/>
      <c r="K34" s="105"/>
      <c r="L34" s="105"/>
      <c r="M34" s="105"/>
      <c r="N34" s="115"/>
      <c r="O34" s="109"/>
    </row>
    <row r="35" spans="1:15" s="106" customFormat="1" ht="15" customHeight="1">
      <c r="A35" s="114">
        <v>28</v>
      </c>
      <c r="B35" s="199"/>
      <c r="C35" s="199"/>
      <c r="D35" s="201"/>
      <c r="E35" s="201"/>
      <c r="F35" s="108"/>
      <c r="G35" s="207"/>
      <c r="H35" s="208"/>
      <c r="I35" s="209"/>
      <c r="J35" s="210"/>
      <c r="K35" s="105"/>
      <c r="L35" s="105"/>
      <c r="M35" s="105"/>
      <c r="N35" s="115"/>
      <c r="O35" s="109"/>
    </row>
    <row r="36" spans="1:15" s="106" customFormat="1" ht="15" customHeight="1">
      <c r="A36" s="114">
        <v>29</v>
      </c>
      <c r="B36" s="199"/>
      <c r="C36" s="199"/>
      <c r="D36" s="201"/>
      <c r="E36" s="201"/>
      <c r="F36" s="108"/>
      <c r="G36" s="207"/>
      <c r="H36" s="208"/>
      <c r="I36" s="209"/>
      <c r="J36" s="210"/>
      <c r="K36" s="105"/>
      <c r="L36" s="105"/>
      <c r="M36" s="105"/>
      <c r="N36" s="115"/>
      <c r="O36" s="109"/>
    </row>
    <row r="37" spans="1:15" s="106" customFormat="1" ht="15" customHeight="1">
      <c r="A37" s="114">
        <v>30</v>
      </c>
      <c r="B37" s="199"/>
      <c r="C37" s="199"/>
      <c r="D37" s="201"/>
      <c r="E37" s="201"/>
      <c r="F37" s="108"/>
      <c r="G37" s="207"/>
      <c r="H37" s="208"/>
      <c r="I37" s="209"/>
      <c r="J37" s="210"/>
      <c r="K37" s="105"/>
      <c r="L37" s="105"/>
      <c r="M37" s="105"/>
      <c r="N37" s="115"/>
      <c r="O37" s="109"/>
    </row>
    <row r="38" spans="1:15" s="106" customFormat="1" ht="15" customHeight="1">
      <c r="A38" s="114">
        <v>31</v>
      </c>
      <c r="B38" s="199"/>
      <c r="C38" s="199"/>
      <c r="D38" s="201"/>
      <c r="E38" s="201"/>
      <c r="F38" s="108"/>
      <c r="G38" s="207"/>
      <c r="H38" s="208"/>
      <c r="I38" s="209"/>
      <c r="J38" s="210"/>
      <c r="K38" s="105"/>
      <c r="L38" s="105"/>
      <c r="M38" s="105"/>
      <c r="N38" s="115"/>
      <c r="O38" s="109"/>
    </row>
    <row r="39" spans="1:15" s="106" customFormat="1" ht="15" customHeight="1">
      <c r="A39" s="114">
        <v>32</v>
      </c>
      <c r="B39" s="199"/>
      <c r="C39" s="199"/>
      <c r="D39" s="201"/>
      <c r="E39" s="201"/>
      <c r="F39" s="104"/>
      <c r="G39" s="207"/>
      <c r="H39" s="208"/>
      <c r="I39" s="209"/>
      <c r="J39" s="210"/>
      <c r="K39" s="105"/>
      <c r="L39" s="105"/>
      <c r="M39" s="105"/>
      <c r="N39" s="115"/>
      <c r="O39" s="109"/>
    </row>
    <row r="40" spans="1:15" s="106" customFormat="1" ht="15" customHeight="1">
      <c r="A40" s="114">
        <v>33</v>
      </c>
      <c r="B40" s="199"/>
      <c r="C40" s="199"/>
      <c r="D40" s="201"/>
      <c r="E40" s="201"/>
      <c r="F40" s="108"/>
      <c r="G40" s="207"/>
      <c r="H40" s="208"/>
      <c r="I40" s="209"/>
      <c r="J40" s="210"/>
      <c r="K40" s="105"/>
      <c r="L40" s="105"/>
      <c r="M40" s="105"/>
      <c r="N40" s="115"/>
      <c r="O40" s="109"/>
    </row>
    <row r="41" spans="1:15" s="106" customFormat="1" ht="15" customHeight="1">
      <c r="A41" s="114">
        <v>34</v>
      </c>
      <c r="B41" s="199"/>
      <c r="C41" s="199"/>
      <c r="D41" s="201"/>
      <c r="E41" s="201"/>
      <c r="F41" s="108"/>
      <c r="G41" s="207"/>
      <c r="H41" s="208"/>
      <c r="I41" s="209"/>
      <c r="J41" s="210"/>
      <c r="K41" s="105"/>
      <c r="L41" s="105"/>
      <c r="M41" s="105"/>
      <c r="N41" s="115"/>
      <c r="O41" s="109"/>
    </row>
    <row r="42" spans="1:15" s="106" customFormat="1" ht="15" customHeight="1">
      <c r="A42" s="114">
        <v>35</v>
      </c>
      <c r="B42" s="199"/>
      <c r="C42" s="199"/>
      <c r="D42" s="201"/>
      <c r="E42" s="201"/>
      <c r="F42" s="108"/>
      <c r="G42" s="207"/>
      <c r="H42" s="208"/>
      <c r="I42" s="209"/>
      <c r="J42" s="210"/>
      <c r="K42" s="105"/>
      <c r="L42" s="105"/>
      <c r="M42" s="105"/>
      <c r="N42" s="115"/>
      <c r="O42" s="109"/>
    </row>
    <row r="43" spans="1:15" s="106" customFormat="1" ht="15" customHeight="1">
      <c r="A43" s="114">
        <v>36</v>
      </c>
      <c r="B43" s="199"/>
      <c r="C43" s="199"/>
      <c r="D43" s="201"/>
      <c r="E43" s="201"/>
      <c r="F43" s="108"/>
      <c r="G43" s="207"/>
      <c r="H43" s="208"/>
      <c r="I43" s="209"/>
      <c r="J43" s="210"/>
      <c r="K43" s="105"/>
      <c r="L43" s="105"/>
      <c r="M43" s="105"/>
      <c r="N43" s="115"/>
      <c r="O43" s="109"/>
    </row>
    <row r="44" spans="1:15" s="106" customFormat="1" ht="15" customHeight="1">
      <c r="A44" s="114">
        <v>37</v>
      </c>
      <c r="B44" s="199"/>
      <c r="C44" s="199"/>
      <c r="D44" s="201"/>
      <c r="E44" s="201"/>
      <c r="F44" s="108"/>
      <c r="G44" s="207"/>
      <c r="H44" s="208"/>
      <c r="I44" s="209"/>
      <c r="J44" s="210"/>
      <c r="K44" s="105"/>
      <c r="L44" s="105"/>
      <c r="M44" s="105"/>
      <c r="N44" s="115"/>
      <c r="O44" s="109"/>
    </row>
    <row r="45" spans="1:15" s="106" customFormat="1" ht="15" customHeight="1">
      <c r="A45" s="114">
        <v>38</v>
      </c>
      <c r="B45" s="199"/>
      <c r="C45" s="199"/>
      <c r="D45" s="201"/>
      <c r="E45" s="201"/>
      <c r="F45" s="108"/>
      <c r="G45" s="207"/>
      <c r="H45" s="208"/>
      <c r="I45" s="209"/>
      <c r="J45" s="210"/>
      <c r="K45" s="105"/>
      <c r="L45" s="105"/>
      <c r="M45" s="105"/>
      <c r="N45" s="115"/>
      <c r="O45" s="109"/>
    </row>
    <row r="46" spans="1:15" s="106" customFormat="1" ht="15" customHeight="1">
      <c r="A46" s="114">
        <v>39</v>
      </c>
      <c r="B46" s="199"/>
      <c r="C46" s="199"/>
      <c r="D46" s="201"/>
      <c r="E46" s="201"/>
      <c r="F46" s="104"/>
      <c r="G46" s="207"/>
      <c r="H46" s="208"/>
      <c r="I46" s="209"/>
      <c r="J46" s="210"/>
      <c r="K46" s="105"/>
      <c r="L46" s="105"/>
      <c r="M46" s="105"/>
      <c r="N46" s="115"/>
      <c r="O46" s="109"/>
    </row>
    <row r="47" spans="1:15" s="106" customFormat="1" ht="15" customHeight="1" thickBot="1">
      <c r="A47" s="116">
        <v>40</v>
      </c>
      <c r="B47" s="213"/>
      <c r="C47" s="213"/>
      <c r="D47" s="214"/>
      <c r="E47" s="214"/>
      <c r="F47" s="117"/>
      <c r="G47" s="203"/>
      <c r="H47" s="204"/>
      <c r="I47" s="205"/>
      <c r="J47" s="206"/>
      <c r="K47" s="118"/>
      <c r="L47" s="118"/>
      <c r="M47" s="118"/>
      <c r="N47" s="119"/>
      <c r="O47" s="110" t="s">
        <v>164</v>
      </c>
    </row>
    <row r="48" spans="1:15" ht="15" customHeight="1" thickBot="1"/>
    <row r="49" spans="1:17" s="97" customFormat="1" ht="26.25" customHeight="1">
      <c r="A49" s="152" t="s">
        <v>138</v>
      </c>
      <c r="B49" s="120" t="s">
        <v>139</v>
      </c>
      <c r="C49" s="120" t="s">
        <v>140</v>
      </c>
      <c r="D49" s="120" t="s">
        <v>141</v>
      </c>
      <c r="E49" s="120" t="s">
        <v>148</v>
      </c>
      <c r="F49" s="120" t="s">
        <v>149</v>
      </c>
      <c r="G49" s="120" t="s">
        <v>150</v>
      </c>
      <c r="H49" s="120" t="s">
        <v>151</v>
      </c>
      <c r="I49" s="153" t="s">
        <v>152</v>
      </c>
      <c r="J49" s="120" t="s">
        <v>153</v>
      </c>
      <c r="K49" s="120" t="s">
        <v>154</v>
      </c>
      <c r="L49" s="121" t="s">
        <v>146</v>
      </c>
      <c r="O49" s="202" t="s">
        <v>165</v>
      </c>
    </row>
    <row r="50" spans="1:17" s="97" customFormat="1" ht="26.25" customHeight="1" thickBot="1">
      <c r="A50" s="122" t="s">
        <v>147</v>
      </c>
      <c r="B50" s="126">
        <f t="shared" ref="B50:K50" si="0">COUNTIF($G$8:$H$47,B$49)</f>
        <v>0</v>
      </c>
      <c r="C50" s="126">
        <f t="shared" si="0"/>
        <v>0</v>
      </c>
      <c r="D50" s="126">
        <f t="shared" si="0"/>
        <v>0</v>
      </c>
      <c r="E50" s="126">
        <f t="shared" si="0"/>
        <v>0</v>
      </c>
      <c r="F50" s="126">
        <f t="shared" si="0"/>
        <v>0</v>
      </c>
      <c r="G50" s="126">
        <f t="shared" si="0"/>
        <v>0</v>
      </c>
      <c r="H50" s="126">
        <f t="shared" si="0"/>
        <v>0</v>
      </c>
      <c r="I50" s="126">
        <f t="shared" si="0"/>
        <v>0</v>
      </c>
      <c r="J50" s="126">
        <f t="shared" si="0"/>
        <v>0</v>
      </c>
      <c r="K50" s="126">
        <f t="shared" si="0"/>
        <v>0</v>
      </c>
      <c r="L50" s="127">
        <f>SUM(B50:K50)</f>
        <v>0</v>
      </c>
      <c r="O50" s="202"/>
    </row>
    <row r="51" spans="1:17" s="97" customFormat="1" ht="15" customHeight="1" thickBot="1">
      <c r="O51" s="109"/>
    </row>
    <row r="52" spans="1:17" s="97" customFormat="1" ht="26.25" customHeight="1">
      <c r="A52" s="152" t="s">
        <v>166</v>
      </c>
      <c r="B52" s="123" t="s">
        <v>155</v>
      </c>
      <c r="C52" s="123" t="s">
        <v>156</v>
      </c>
      <c r="D52" s="123" t="s">
        <v>142</v>
      </c>
      <c r="E52" s="123" t="s">
        <v>157</v>
      </c>
      <c r="F52" s="123" t="s">
        <v>158</v>
      </c>
      <c r="G52" s="123" t="s">
        <v>159</v>
      </c>
      <c r="H52" s="123" t="s">
        <v>199</v>
      </c>
      <c r="I52" s="123" t="s">
        <v>143</v>
      </c>
      <c r="J52" s="123" t="s">
        <v>160</v>
      </c>
      <c r="K52" s="123" t="s">
        <v>144</v>
      </c>
      <c r="L52" s="123" t="s">
        <v>145</v>
      </c>
      <c r="M52" s="124" t="s">
        <v>146</v>
      </c>
      <c r="O52" s="109"/>
    </row>
    <row r="53" spans="1:17" s="97" customFormat="1" ht="26.25" customHeight="1" thickBot="1">
      <c r="A53" s="122" t="s">
        <v>147</v>
      </c>
      <c r="B53" s="126">
        <f t="shared" ref="B53:L53" si="1">COUNTIF($I$8:$J$47,B$52)</f>
        <v>0</v>
      </c>
      <c r="C53" s="126">
        <f t="shared" si="1"/>
        <v>0</v>
      </c>
      <c r="D53" s="126">
        <f t="shared" si="1"/>
        <v>0</v>
      </c>
      <c r="E53" s="126">
        <f t="shared" si="1"/>
        <v>0</v>
      </c>
      <c r="F53" s="126">
        <f t="shared" si="1"/>
        <v>0</v>
      </c>
      <c r="G53" s="126">
        <f t="shared" si="1"/>
        <v>0</v>
      </c>
      <c r="H53" s="126">
        <f t="shared" si="1"/>
        <v>0</v>
      </c>
      <c r="I53" s="126">
        <f t="shared" si="1"/>
        <v>0</v>
      </c>
      <c r="J53" s="126">
        <f t="shared" si="1"/>
        <v>0</v>
      </c>
      <c r="K53" s="126">
        <f t="shared" si="1"/>
        <v>0</v>
      </c>
      <c r="L53" s="126">
        <f t="shared" si="1"/>
        <v>0</v>
      </c>
      <c r="M53" s="127">
        <f>SUM(B53:L53)</f>
        <v>0</v>
      </c>
      <c r="O53" s="109"/>
    </row>
    <row r="54" spans="1:17" s="97" customFormat="1" ht="13.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109"/>
    </row>
    <row r="55" spans="1:17" s="98" customFormat="1" ht="1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09"/>
    </row>
    <row r="56" spans="1:17" s="106" customFormat="1" ht="12">
      <c r="O56" s="109"/>
      <c r="P56" s="106" t="s">
        <v>139</v>
      </c>
      <c r="Q56" s="106" t="s">
        <v>155</v>
      </c>
    </row>
    <row r="57" spans="1:17" s="106" customFormat="1" ht="12">
      <c r="O57" s="109"/>
      <c r="P57" s="106" t="s">
        <v>140</v>
      </c>
      <c r="Q57" s="106" t="s">
        <v>156</v>
      </c>
    </row>
    <row r="58" spans="1:17" s="106" customFormat="1" ht="12">
      <c r="O58" s="109"/>
      <c r="P58" s="106" t="s">
        <v>141</v>
      </c>
      <c r="Q58" s="106" t="s">
        <v>142</v>
      </c>
    </row>
    <row r="59" spans="1:17" s="106" customFormat="1" ht="12">
      <c r="O59" s="109"/>
      <c r="P59" s="106" t="s">
        <v>148</v>
      </c>
      <c r="Q59" s="106" t="s">
        <v>157</v>
      </c>
    </row>
    <row r="60" spans="1:17" s="106" customFormat="1" ht="12">
      <c r="O60" s="109"/>
      <c r="P60" s="106" t="s">
        <v>149</v>
      </c>
      <c r="Q60" s="106" t="s">
        <v>158</v>
      </c>
    </row>
    <row r="61" spans="1:17" s="106" customFormat="1" ht="12">
      <c r="O61" s="109"/>
      <c r="P61" s="106" t="s">
        <v>150</v>
      </c>
      <c r="Q61" s="106" t="s">
        <v>159</v>
      </c>
    </row>
    <row r="62" spans="1:17" s="106" customFormat="1" ht="12">
      <c r="O62" s="109"/>
      <c r="P62" s="106" t="s">
        <v>151</v>
      </c>
      <c r="Q62" s="106" t="s">
        <v>199</v>
      </c>
    </row>
    <row r="63" spans="1:17" s="106" customFormat="1" ht="12">
      <c r="O63" s="109"/>
      <c r="P63" s="106" t="s">
        <v>152</v>
      </c>
      <c r="Q63" s="106" t="s">
        <v>156</v>
      </c>
    </row>
    <row r="64" spans="1:17" s="106" customFormat="1" ht="12">
      <c r="O64" s="109"/>
      <c r="P64" s="106" t="s">
        <v>153</v>
      </c>
      <c r="Q64" s="106" t="s">
        <v>160</v>
      </c>
    </row>
    <row r="65" spans="15:17" s="106" customFormat="1" ht="12">
      <c r="O65" s="109"/>
      <c r="P65" s="106" t="s">
        <v>154</v>
      </c>
      <c r="Q65" s="106" t="s">
        <v>144</v>
      </c>
    </row>
    <row r="66" spans="15:17" s="106" customFormat="1" ht="12">
      <c r="O66" s="109"/>
      <c r="Q66" s="106" t="s">
        <v>145</v>
      </c>
    </row>
    <row r="67" spans="15:17" s="106" customFormat="1" ht="12">
      <c r="O67" s="109"/>
    </row>
    <row r="68" spans="15:17" s="106" customFormat="1" ht="12">
      <c r="O68" s="109"/>
    </row>
    <row r="69" spans="15:17" s="106" customFormat="1" ht="12">
      <c r="O69" s="109"/>
    </row>
    <row r="70" spans="15:17" s="106" customFormat="1" ht="15" customHeight="1">
      <c r="O70" s="109"/>
    </row>
    <row r="71" spans="15:17" s="106" customFormat="1" ht="15" customHeight="1">
      <c r="O71" s="109"/>
    </row>
    <row r="72" spans="15:17" s="106" customFormat="1" ht="15" customHeight="1">
      <c r="O72" s="109"/>
    </row>
  </sheetData>
  <mergeCells count="170"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10" zoomScaleNormal="100" workbookViewId="0">
      <selection activeCell="B3" sqref="B3"/>
    </sheetView>
  </sheetViews>
  <sheetFormatPr defaultRowHeight="16.5" customHeight="1"/>
  <cols>
    <col min="1" max="1" width="6.5" style="18" customWidth="1"/>
    <col min="2" max="2" width="14.5" style="18" customWidth="1"/>
    <col min="3" max="3" width="11.875" style="18" customWidth="1"/>
    <col min="4" max="4" width="39.75" style="18" customWidth="1"/>
    <col min="5" max="5" width="19.125" style="18" customWidth="1"/>
    <col min="6" max="16384" width="9" style="18"/>
  </cols>
  <sheetData>
    <row r="1" spans="1:5" ht="20.25" customHeight="1">
      <c r="A1" s="132" t="s">
        <v>169</v>
      </c>
      <c r="B1" s="133"/>
      <c r="C1" s="35"/>
      <c r="E1" s="23" t="str">
        <f>"支部・部会番号　"&amp;基礎データ!B4</f>
        <v>支部・部会番号　</v>
      </c>
    </row>
    <row r="3" spans="1:5" ht="16.5" customHeight="1">
      <c r="A3" s="62" t="str">
        <f>"香川県中学校教育研究会　"&amp;基礎データ!$B$3&amp;"年度　予算書"</f>
        <v>香川県中学校教育研究会　令和４年度　予算書</v>
      </c>
      <c r="B3" s="63"/>
      <c r="C3" s="63"/>
      <c r="D3" s="63"/>
      <c r="E3" s="63"/>
    </row>
    <row r="4" spans="1:5" ht="16.5" customHeight="1">
      <c r="A4" s="28"/>
      <c r="D4" s="31" t="s">
        <v>17</v>
      </c>
      <c r="E4" s="38" t="e">
        <f>基礎データ!$B$5</f>
        <v>#N/A</v>
      </c>
    </row>
    <row r="5" spans="1:5" ht="16.5" customHeight="1">
      <c r="D5" s="31" t="s">
        <v>18</v>
      </c>
      <c r="E5" s="38" t="str">
        <f>基礎データ!$B$6</f>
        <v>○○　○○</v>
      </c>
    </row>
    <row r="6" spans="1:5" ht="16.5" customHeight="1">
      <c r="A6" s="224" t="s">
        <v>54</v>
      </c>
      <c r="B6" s="224"/>
      <c r="C6" s="26" t="s">
        <v>15</v>
      </c>
      <c r="D6" s="224" t="s">
        <v>55</v>
      </c>
      <c r="E6" s="224"/>
    </row>
    <row r="7" spans="1:5" ht="16.5" customHeight="1">
      <c r="A7" s="223" t="s">
        <v>1</v>
      </c>
      <c r="B7" s="224" t="s">
        <v>2</v>
      </c>
      <c r="C7" s="33"/>
      <c r="D7" s="225" t="s">
        <v>69</v>
      </c>
      <c r="E7" s="225"/>
    </row>
    <row r="8" spans="1:5" ht="16.5" customHeight="1">
      <c r="A8" s="223"/>
      <c r="B8" s="224"/>
      <c r="C8" s="33"/>
      <c r="D8" s="225"/>
      <c r="E8" s="225"/>
    </row>
    <row r="9" spans="1:5" ht="16.5" customHeight="1">
      <c r="A9" s="223"/>
      <c r="B9" s="224" t="s">
        <v>57</v>
      </c>
      <c r="C9" s="33"/>
      <c r="D9" s="225" t="s">
        <v>70</v>
      </c>
      <c r="E9" s="225"/>
    </row>
    <row r="10" spans="1:5" ht="16.5" customHeight="1">
      <c r="A10" s="223"/>
      <c r="B10" s="224"/>
      <c r="C10" s="33"/>
      <c r="D10" s="225"/>
      <c r="E10" s="225"/>
    </row>
    <row r="11" spans="1:5" ht="16.5" customHeight="1">
      <c r="A11" s="223"/>
      <c r="B11" s="26" t="s">
        <v>4</v>
      </c>
      <c r="C11" s="33"/>
      <c r="D11" s="225" t="s">
        <v>71</v>
      </c>
      <c r="E11" s="225"/>
    </row>
    <row r="12" spans="1:5" ht="16.5" customHeight="1">
      <c r="A12" s="223"/>
      <c r="B12" s="26" t="s">
        <v>5</v>
      </c>
      <c r="C12" s="33"/>
      <c r="D12" s="225" t="s">
        <v>72</v>
      </c>
      <c r="E12" s="225"/>
    </row>
    <row r="13" spans="1:5" ht="16.5" customHeight="1">
      <c r="A13" s="223"/>
      <c r="B13" s="26" t="s">
        <v>6</v>
      </c>
      <c r="C13" s="33"/>
      <c r="D13" s="225" t="s">
        <v>73</v>
      </c>
      <c r="E13" s="225"/>
    </row>
    <row r="14" spans="1:5" ht="16.5" customHeight="1">
      <c r="A14" s="223"/>
      <c r="B14" s="26" t="s">
        <v>7</v>
      </c>
      <c r="C14" s="33"/>
      <c r="D14" s="225" t="s">
        <v>74</v>
      </c>
      <c r="E14" s="225"/>
    </row>
    <row r="15" spans="1:5" ht="16.5" customHeight="1">
      <c r="A15" s="223"/>
      <c r="B15" s="26" t="s">
        <v>8</v>
      </c>
      <c r="C15" s="33"/>
      <c r="D15" s="225" t="s">
        <v>64</v>
      </c>
      <c r="E15" s="225"/>
    </row>
    <row r="16" spans="1:5" ht="16.5" customHeight="1">
      <c r="A16" s="223"/>
      <c r="B16" s="26" t="s">
        <v>9</v>
      </c>
      <c r="C16" s="33"/>
      <c r="D16" s="225"/>
      <c r="E16" s="225"/>
    </row>
    <row r="17" spans="1:5" ht="16.5" customHeight="1">
      <c r="A17" s="223"/>
      <c r="B17" s="26" t="s">
        <v>10</v>
      </c>
      <c r="C17" s="33"/>
      <c r="D17" s="225"/>
      <c r="E17" s="225"/>
    </row>
    <row r="18" spans="1:5" ht="16.5" customHeight="1">
      <c r="A18" s="223"/>
      <c r="B18" s="26" t="s">
        <v>11</v>
      </c>
      <c r="C18" s="150"/>
      <c r="D18" s="225"/>
      <c r="E18" s="225"/>
    </row>
    <row r="19" spans="1:5" ht="16.5" customHeight="1">
      <c r="A19" s="223"/>
      <c r="B19" s="26" t="s">
        <v>58</v>
      </c>
      <c r="C19" s="131">
        <f>SUM(C7:C18)</f>
        <v>0</v>
      </c>
      <c r="D19" s="225"/>
      <c r="E19" s="225"/>
    </row>
    <row r="20" spans="1:5" ht="16.5" customHeight="1">
      <c r="A20" s="223" t="s">
        <v>13</v>
      </c>
      <c r="B20" s="26" t="s">
        <v>2</v>
      </c>
      <c r="C20" s="33"/>
      <c r="D20" s="225" t="s">
        <v>65</v>
      </c>
      <c r="E20" s="225"/>
    </row>
    <row r="21" spans="1:5" ht="16.5" customHeight="1">
      <c r="A21" s="223"/>
      <c r="B21" s="26" t="s">
        <v>59</v>
      </c>
      <c r="C21" s="33"/>
      <c r="D21" s="225" t="s">
        <v>66</v>
      </c>
      <c r="E21" s="225"/>
    </row>
    <row r="22" spans="1:5" ht="16.5" customHeight="1">
      <c r="A22" s="223"/>
      <c r="B22" s="26" t="s">
        <v>4</v>
      </c>
      <c r="C22" s="33"/>
      <c r="D22" s="225" t="s">
        <v>67</v>
      </c>
      <c r="E22" s="225"/>
    </row>
    <row r="23" spans="1:5" ht="16.5" customHeight="1">
      <c r="A23" s="223"/>
      <c r="B23" s="26" t="s">
        <v>5</v>
      </c>
      <c r="C23" s="33"/>
      <c r="D23" s="225" t="s">
        <v>68</v>
      </c>
      <c r="E23" s="225"/>
    </row>
    <row r="24" spans="1:5" ht="16.5" customHeight="1">
      <c r="A24" s="223"/>
      <c r="B24" s="26" t="s">
        <v>6</v>
      </c>
      <c r="C24" s="33"/>
      <c r="D24" s="225" t="s">
        <v>62</v>
      </c>
      <c r="E24" s="225"/>
    </row>
    <row r="25" spans="1:5" ht="16.5" customHeight="1">
      <c r="A25" s="223"/>
      <c r="B25" s="26" t="s">
        <v>7</v>
      </c>
      <c r="C25" s="33"/>
      <c r="D25" s="225" t="s">
        <v>63</v>
      </c>
      <c r="E25" s="225"/>
    </row>
    <row r="26" spans="1:5" ht="16.5" customHeight="1">
      <c r="A26" s="223"/>
      <c r="B26" s="26" t="s">
        <v>60</v>
      </c>
      <c r="C26" s="33"/>
      <c r="D26" s="225" t="s">
        <v>64</v>
      </c>
      <c r="E26" s="225"/>
    </row>
    <row r="27" spans="1:5" ht="16.5" customHeight="1">
      <c r="A27" s="223"/>
      <c r="B27" s="26" t="s">
        <v>8</v>
      </c>
      <c r="C27" s="33"/>
      <c r="D27" s="225" t="s">
        <v>64</v>
      </c>
      <c r="E27" s="225"/>
    </row>
    <row r="28" spans="1:5" ht="16.5" customHeight="1">
      <c r="A28" s="223"/>
      <c r="B28" s="26" t="s">
        <v>9</v>
      </c>
      <c r="C28" s="33"/>
      <c r="D28" s="225"/>
      <c r="E28" s="225"/>
    </row>
    <row r="29" spans="1:5" ht="16.5" customHeight="1">
      <c r="A29" s="223"/>
      <c r="B29" s="26" t="s">
        <v>10</v>
      </c>
      <c r="C29" s="33"/>
      <c r="D29" s="225"/>
      <c r="E29" s="225"/>
    </row>
    <row r="30" spans="1:5" ht="16.5" customHeight="1">
      <c r="A30" s="223"/>
      <c r="B30" s="26" t="s">
        <v>11</v>
      </c>
      <c r="C30" s="33"/>
      <c r="D30" s="225"/>
      <c r="E30" s="225"/>
    </row>
    <row r="31" spans="1:5" ht="16.5" customHeight="1">
      <c r="A31" s="223"/>
      <c r="B31" s="26" t="s">
        <v>12</v>
      </c>
      <c r="C31" s="131">
        <f>SUM(C20:C30)</f>
        <v>0</v>
      </c>
      <c r="D31" s="225"/>
      <c r="E31" s="225"/>
    </row>
    <row r="32" spans="1:5" ht="16.5" customHeight="1">
      <c r="A32" s="223" t="s">
        <v>14</v>
      </c>
      <c r="B32" s="26" t="s">
        <v>7</v>
      </c>
      <c r="C32" s="33"/>
      <c r="D32" s="225" t="s">
        <v>75</v>
      </c>
      <c r="E32" s="225"/>
    </row>
    <row r="33" spans="1:5" ht="16.5" customHeight="1">
      <c r="A33" s="223"/>
      <c r="B33" s="26" t="s">
        <v>10</v>
      </c>
      <c r="C33" s="33"/>
      <c r="D33" s="225"/>
      <c r="E33" s="225"/>
    </row>
    <row r="34" spans="1:5" ht="16.5" customHeight="1">
      <c r="A34" s="223"/>
      <c r="B34" s="26" t="s">
        <v>6</v>
      </c>
      <c r="C34" s="33"/>
      <c r="D34" s="225" t="s">
        <v>62</v>
      </c>
      <c r="E34" s="225"/>
    </row>
    <row r="35" spans="1:5" ht="16.5" customHeight="1">
      <c r="A35" s="223"/>
      <c r="B35" s="26" t="s">
        <v>8</v>
      </c>
      <c r="C35" s="33"/>
      <c r="D35" s="225" t="s">
        <v>64</v>
      </c>
      <c r="E35" s="225"/>
    </row>
    <row r="36" spans="1:5" ht="16.5" customHeight="1">
      <c r="A36" s="223"/>
      <c r="B36" s="26" t="s">
        <v>9</v>
      </c>
      <c r="C36" s="33"/>
      <c r="D36" s="225"/>
      <c r="E36" s="225"/>
    </row>
    <row r="37" spans="1:5" ht="16.5" customHeight="1">
      <c r="A37" s="223"/>
      <c r="B37" s="26" t="s">
        <v>0</v>
      </c>
      <c r="C37" s="33"/>
      <c r="D37" s="225"/>
      <c r="E37" s="225"/>
    </row>
    <row r="38" spans="1:5" ht="16.5" customHeight="1">
      <c r="A38" s="223"/>
      <c r="B38" s="26" t="s">
        <v>58</v>
      </c>
      <c r="C38" s="131">
        <f>SUM(C32:C37)</f>
        <v>0</v>
      </c>
      <c r="D38" s="225"/>
      <c r="E38" s="225"/>
    </row>
    <row r="39" spans="1:5" ht="16.5" customHeight="1">
      <c r="A39" s="223" t="s">
        <v>56</v>
      </c>
      <c r="B39" s="26" t="s">
        <v>5</v>
      </c>
      <c r="C39" s="33"/>
      <c r="D39" s="225" t="s">
        <v>64</v>
      </c>
      <c r="E39" s="225"/>
    </row>
    <row r="40" spans="1:5" ht="16.5" customHeight="1">
      <c r="A40" s="223"/>
      <c r="B40" s="26" t="s">
        <v>10</v>
      </c>
      <c r="C40" s="33"/>
      <c r="D40" s="225"/>
      <c r="E40" s="225"/>
    </row>
    <row r="41" spans="1:5" ht="16.5" customHeight="1">
      <c r="A41" s="223"/>
      <c r="B41" s="26" t="s">
        <v>11</v>
      </c>
      <c r="C41" s="33"/>
      <c r="D41" s="225"/>
      <c r="E41" s="225"/>
    </row>
    <row r="42" spans="1:5" ht="16.5" customHeight="1">
      <c r="A42" s="223"/>
      <c r="B42" s="26" t="s">
        <v>58</v>
      </c>
      <c r="C42" s="131">
        <f>SUM(C39:C41)</f>
        <v>0</v>
      </c>
      <c r="D42" s="225"/>
      <c r="E42" s="225"/>
    </row>
    <row r="43" spans="1:5" ht="16.5" customHeight="1">
      <c r="A43" s="223" t="s">
        <v>53</v>
      </c>
      <c r="B43" s="26" t="s">
        <v>3</v>
      </c>
      <c r="C43" s="33"/>
      <c r="D43" s="225"/>
      <c r="E43" s="225"/>
    </row>
    <row r="44" spans="1:5" ht="16.5" customHeight="1">
      <c r="A44" s="223"/>
      <c r="B44" s="26" t="s">
        <v>6</v>
      </c>
      <c r="C44" s="33"/>
      <c r="D44" s="225"/>
      <c r="E44" s="225"/>
    </row>
    <row r="45" spans="1:5" ht="16.5" customHeight="1">
      <c r="A45" s="223"/>
      <c r="B45" s="26" t="s">
        <v>7</v>
      </c>
      <c r="C45" s="33"/>
      <c r="D45" s="225" t="s">
        <v>75</v>
      </c>
      <c r="E45" s="225"/>
    </row>
    <row r="46" spans="1:5" ht="16.5" customHeight="1">
      <c r="A46" s="223"/>
      <c r="B46" s="26" t="s">
        <v>8</v>
      </c>
      <c r="C46" s="33"/>
      <c r="D46" s="225" t="s">
        <v>62</v>
      </c>
      <c r="E46" s="225"/>
    </row>
    <row r="47" spans="1:5" ht="16.5" customHeight="1">
      <c r="A47" s="223"/>
      <c r="B47" s="26" t="s">
        <v>9</v>
      </c>
      <c r="C47" s="33"/>
      <c r="D47" s="225"/>
      <c r="E47" s="225"/>
    </row>
    <row r="48" spans="1:5" ht="16.5" customHeight="1">
      <c r="A48" s="223"/>
      <c r="B48" s="26" t="s">
        <v>10</v>
      </c>
      <c r="C48" s="33"/>
      <c r="D48" s="225"/>
      <c r="E48" s="225"/>
    </row>
    <row r="49" spans="1:5" ht="16.5" customHeight="1">
      <c r="A49" s="223"/>
      <c r="B49" s="26" t="s">
        <v>11</v>
      </c>
      <c r="C49" s="33"/>
      <c r="D49" s="225"/>
      <c r="E49" s="225"/>
    </row>
    <row r="50" spans="1:5" ht="16.5" customHeight="1">
      <c r="A50" s="223"/>
      <c r="B50" s="26" t="s">
        <v>58</v>
      </c>
      <c r="C50" s="131">
        <f>SUM(C43:C49)</f>
        <v>0</v>
      </c>
      <c r="D50" s="225"/>
      <c r="E50" s="225"/>
    </row>
    <row r="51" spans="1:5" ht="16.5" customHeight="1">
      <c r="A51" s="224" t="s">
        <v>61</v>
      </c>
      <c r="B51" s="224"/>
      <c r="C51" s="32">
        <f>SUM(C19,C31,C38,C42,C50)</f>
        <v>0</v>
      </c>
      <c r="D51" s="226"/>
      <c r="E51" s="226"/>
    </row>
  </sheetData>
  <mergeCells count="55">
    <mergeCell ref="D32:E32"/>
    <mergeCell ref="D27:E27"/>
    <mergeCell ref="D25:E25"/>
    <mergeCell ref="D24:E24"/>
    <mergeCell ref="D23:E23"/>
    <mergeCell ref="D26:E26"/>
    <mergeCell ref="D48:E48"/>
    <mergeCell ref="D49:E49"/>
    <mergeCell ref="D50:E50"/>
    <mergeCell ref="D51:E51"/>
    <mergeCell ref="D45:E45"/>
    <mergeCell ref="D46:E46"/>
    <mergeCell ref="D41:E41"/>
    <mergeCell ref="D42:E42"/>
    <mergeCell ref="D43:E43"/>
    <mergeCell ref="D44:E44"/>
    <mergeCell ref="D47:E47"/>
    <mergeCell ref="D33:E33"/>
    <mergeCell ref="D36:E36"/>
    <mergeCell ref="D37:E37"/>
    <mergeCell ref="D38:E38"/>
    <mergeCell ref="D40:E40"/>
    <mergeCell ref="D39:E39"/>
    <mergeCell ref="D35:E35"/>
    <mergeCell ref="D34:E34"/>
    <mergeCell ref="D21:E21"/>
    <mergeCell ref="D28:E28"/>
    <mergeCell ref="D29:E29"/>
    <mergeCell ref="D30:E30"/>
    <mergeCell ref="D31:E31"/>
    <mergeCell ref="D22:E22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39:A42"/>
    <mergeCell ref="A43:A50"/>
    <mergeCell ref="A51:B51"/>
    <mergeCell ref="A6:B6"/>
    <mergeCell ref="A7:A19"/>
    <mergeCell ref="B7:B8"/>
    <mergeCell ref="B9:B10"/>
    <mergeCell ref="A20:A31"/>
    <mergeCell ref="A32:A38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opLeftCell="A13" workbookViewId="0">
      <selection activeCell="J4" sqref="J4:K4"/>
    </sheetView>
  </sheetViews>
  <sheetFormatPr defaultRowHeight="23.25" customHeight="1"/>
  <cols>
    <col min="1" max="1" width="12.625" style="20" customWidth="1"/>
    <col min="2" max="2" width="8.5" style="20" customWidth="1"/>
    <col min="3" max="5" width="4.875" style="20" customWidth="1"/>
    <col min="6" max="6" width="8.625" style="20" customWidth="1"/>
    <col min="7" max="9" width="4.875" style="20" customWidth="1"/>
    <col min="10" max="11" width="12.625" style="20" customWidth="1"/>
    <col min="12" max="16384" width="9" style="20"/>
  </cols>
  <sheetData>
    <row r="1" spans="1:11" s="6" customFormat="1" ht="23.25" customHeight="1">
      <c r="A1" s="42" t="s">
        <v>168</v>
      </c>
      <c r="B1" s="43"/>
      <c r="C1" s="43"/>
      <c r="D1" s="43"/>
      <c r="E1" s="43"/>
      <c r="J1" s="181" t="str">
        <f>"支部・部会番号　　　"&amp;基礎データ!$B$4</f>
        <v>支部・部会番号　　　</v>
      </c>
      <c r="K1" s="182"/>
    </row>
    <row r="2" spans="1:11" s="6" customFormat="1" ht="42" customHeight="1">
      <c r="A2" s="7"/>
    </row>
    <row r="3" spans="1:11" s="47" customFormat="1" ht="42" customHeight="1">
      <c r="A3" s="59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47" customFormat="1" ht="42" customHeight="1">
      <c r="A4" s="46"/>
      <c r="B4" s="46"/>
      <c r="C4" s="46"/>
      <c r="D4" s="46"/>
      <c r="E4" s="46"/>
      <c r="F4" s="46"/>
      <c r="G4" s="46"/>
      <c r="H4" s="46"/>
      <c r="I4" s="48" t="s">
        <v>17</v>
      </c>
      <c r="J4" s="235" t="e">
        <f>基礎データ!$B$5</f>
        <v>#N/A</v>
      </c>
      <c r="K4" s="235"/>
    </row>
    <row r="5" spans="1:11" ht="42" customHeight="1">
      <c r="A5" s="44"/>
      <c r="B5" s="169" t="s">
        <v>114</v>
      </c>
      <c r="C5" s="169"/>
      <c r="D5" s="169"/>
      <c r="E5" s="169"/>
      <c r="F5" s="169" t="s">
        <v>115</v>
      </c>
      <c r="G5" s="169"/>
      <c r="H5" s="169"/>
      <c r="I5" s="169"/>
      <c r="J5" s="169" t="s">
        <v>116</v>
      </c>
      <c r="K5" s="169"/>
    </row>
    <row r="6" spans="1:11" ht="16.5" customHeight="1">
      <c r="A6" s="169" t="s">
        <v>122</v>
      </c>
      <c r="B6" s="129"/>
      <c r="C6" s="70" t="s">
        <v>123</v>
      </c>
      <c r="D6" s="130"/>
      <c r="E6" s="71" t="s">
        <v>124</v>
      </c>
      <c r="F6" s="129"/>
      <c r="G6" s="70" t="s">
        <v>123</v>
      </c>
      <c r="H6" s="130"/>
      <c r="I6" s="71" t="s">
        <v>124</v>
      </c>
      <c r="J6" s="234"/>
      <c r="K6" s="234"/>
    </row>
    <row r="7" spans="1:11" ht="43.5" customHeight="1">
      <c r="A7" s="169"/>
      <c r="B7" s="233">
        <f>B6*D6</f>
        <v>0</v>
      </c>
      <c r="C7" s="233"/>
      <c r="D7" s="233"/>
      <c r="E7" s="233"/>
      <c r="F7" s="233">
        <f>F6*H6</f>
        <v>0</v>
      </c>
      <c r="G7" s="233"/>
      <c r="H7" s="233"/>
      <c r="I7" s="233"/>
      <c r="J7" s="233">
        <f>SUM(B7:I7)</f>
        <v>0</v>
      </c>
      <c r="K7" s="233"/>
    </row>
    <row r="8" spans="1:11" ht="43.5" customHeight="1">
      <c r="A8" s="45" t="s">
        <v>117</v>
      </c>
      <c r="B8" s="232">
        <v>0</v>
      </c>
      <c r="C8" s="232"/>
      <c r="D8" s="232"/>
      <c r="E8" s="232"/>
      <c r="F8" s="232">
        <v>0</v>
      </c>
      <c r="G8" s="232"/>
      <c r="H8" s="232"/>
      <c r="I8" s="232"/>
      <c r="J8" s="233">
        <f t="shared" ref="J8:J11" si="0">SUM(B8:I8)</f>
        <v>0</v>
      </c>
      <c r="K8" s="233"/>
    </row>
    <row r="9" spans="1:11" ht="43.5" customHeight="1">
      <c r="A9" s="45" t="s">
        <v>118</v>
      </c>
      <c r="B9" s="232">
        <v>0</v>
      </c>
      <c r="C9" s="232"/>
      <c r="D9" s="232"/>
      <c r="E9" s="232"/>
      <c r="F9" s="232">
        <v>0</v>
      </c>
      <c r="G9" s="232"/>
      <c r="H9" s="232"/>
      <c r="I9" s="232"/>
      <c r="J9" s="233">
        <f t="shared" si="0"/>
        <v>0</v>
      </c>
      <c r="K9" s="233"/>
    </row>
    <row r="10" spans="1:11" ht="43.5" customHeight="1">
      <c r="A10" s="69" t="s">
        <v>119</v>
      </c>
      <c r="B10" s="232">
        <v>0</v>
      </c>
      <c r="C10" s="232"/>
      <c r="D10" s="232"/>
      <c r="E10" s="232"/>
      <c r="F10" s="232">
        <v>0</v>
      </c>
      <c r="G10" s="232"/>
      <c r="H10" s="232"/>
      <c r="I10" s="232"/>
      <c r="J10" s="233">
        <f t="shared" si="0"/>
        <v>0</v>
      </c>
      <c r="K10" s="233"/>
    </row>
    <row r="11" spans="1:11" ht="43.5" customHeight="1">
      <c r="A11" s="69" t="s">
        <v>120</v>
      </c>
      <c r="B11" s="232">
        <v>0</v>
      </c>
      <c r="C11" s="232"/>
      <c r="D11" s="232"/>
      <c r="E11" s="232"/>
      <c r="F11" s="232">
        <v>0</v>
      </c>
      <c r="G11" s="232"/>
      <c r="H11" s="232"/>
      <c r="I11" s="232"/>
      <c r="J11" s="233">
        <f t="shared" si="0"/>
        <v>0</v>
      </c>
      <c r="K11" s="233"/>
    </row>
    <row r="12" spans="1:11" ht="43.5" customHeight="1">
      <c r="A12" s="45" t="s">
        <v>121</v>
      </c>
      <c r="B12" s="231">
        <f>SUM(B7:E11)</f>
        <v>0</v>
      </c>
      <c r="C12" s="231"/>
      <c r="D12" s="231"/>
      <c r="E12" s="231"/>
      <c r="F12" s="231">
        <f>SUM(F7:I11)</f>
        <v>0</v>
      </c>
      <c r="G12" s="231"/>
      <c r="H12" s="231"/>
      <c r="I12" s="231"/>
      <c r="J12" s="231">
        <f>SUM(J7:K11)</f>
        <v>0</v>
      </c>
      <c r="K12" s="231"/>
    </row>
    <row r="13" spans="1:11" ht="27" customHeigh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27" customHeight="1">
      <c r="A14" s="75"/>
      <c r="B14" s="24" t="s">
        <v>125</v>
      </c>
      <c r="C14" s="24"/>
      <c r="D14" s="24"/>
      <c r="E14" s="24"/>
      <c r="F14" s="24"/>
      <c r="G14" s="24"/>
      <c r="H14" s="24"/>
      <c r="I14" s="24"/>
      <c r="J14" s="24"/>
      <c r="K14" s="76"/>
    </row>
    <row r="15" spans="1:11" s="50" customFormat="1" ht="27" customHeight="1">
      <c r="A15" s="79"/>
      <c r="B15" s="24"/>
      <c r="C15" s="128" t="s">
        <v>197</v>
      </c>
      <c r="D15" s="128"/>
      <c r="E15" s="128"/>
      <c r="F15" s="128"/>
      <c r="G15" s="24"/>
      <c r="H15" s="24"/>
      <c r="I15" s="24"/>
      <c r="J15" s="25"/>
      <c r="K15" s="80"/>
    </row>
    <row r="16" spans="1:11" s="50" customFormat="1" ht="27" customHeight="1">
      <c r="A16" s="81"/>
      <c r="B16" s="90"/>
      <c r="C16" s="90"/>
      <c r="D16" s="90"/>
      <c r="E16" s="90"/>
      <c r="F16" s="77"/>
      <c r="G16" s="77"/>
      <c r="H16" s="77"/>
      <c r="I16" s="77"/>
      <c r="J16" s="77"/>
      <c r="K16" s="82"/>
    </row>
    <row r="17" spans="1:11" s="50" customFormat="1" ht="27" customHeight="1">
      <c r="A17" s="83"/>
      <c r="B17" s="77"/>
      <c r="C17" s="77"/>
      <c r="D17" s="77"/>
      <c r="E17" s="25"/>
      <c r="F17" s="77"/>
      <c r="G17" s="78"/>
      <c r="H17" s="25" t="s">
        <v>126</v>
      </c>
      <c r="I17" s="77"/>
      <c r="J17" s="229" t="e">
        <f>基礎データ!$B$5</f>
        <v>#N/A</v>
      </c>
      <c r="K17" s="230"/>
    </row>
    <row r="18" spans="1:11" ht="27" customHeight="1">
      <c r="A18" s="84"/>
      <c r="B18" s="85"/>
      <c r="C18" s="149"/>
      <c r="D18" s="85"/>
      <c r="E18" s="85"/>
      <c r="F18" s="85"/>
      <c r="G18" s="85"/>
      <c r="H18" s="25" t="s">
        <v>127</v>
      </c>
      <c r="I18" s="85"/>
      <c r="J18" s="227"/>
      <c r="K18" s="228"/>
    </row>
    <row r="19" spans="1:11" ht="27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27" customHeight="1">
      <c r="A20" s="84"/>
      <c r="B20" s="77" t="s">
        <v>128</v>
      </c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27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9"/>
    </row>
  </sheetData>
  <mergeCells count="27"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  <mergeCell ref="B8:E8"/>
    <mergeCell ref="F8:I8"/>
    <mergeCell ref="J8:K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8:K18"/>
    <mergeCell ref="J17:K17"/>
    <mergeCell ref="B12:E12"/>
    <mergeCell ref="F12:I12"/>
    <mergeCell ref="J12:K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'初1-役員名簿'!Print_Area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2021-11-19T06:54:26Z</dcterms:modified>
</cp:coreProperties>
</file>