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香中研\教科外\メディア教育\R6\香川県\放送コンテスト\"/>
    </mc:Choice>
  </mc:AlternateContent>
  <bookViews>
    <workbookView xWindow="-120" yWindow="-120" windowWidth="21660" windowHeight="10488" activeTab="1"/>
  </bookViews>
  <sheets>
    <sheet name="要項" sheetId="1" r:id="rId1"/>
    <sheet name="1次申込" sheetId="2" r:id="rId2"/>
    <sheet name="2次申込" sheetId="3" r:id="rId3"/>
  </sheets>
  <definedNames>
    <definedName name="_xlnm.Print_Area" localSheetId="2">'2次申込'!$A$3:$N$34</definedName>
    <definedName name="_xlnm.Print_Area" localSheetId="0">要項!$A$1:$H$55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Q5" i="3"/>
  <c r="R5" i="3" s="1"/>
  <c r="E33" i="3"/>
  <c r="E32" i="3"/>
  <c r="E30" i="3"/>
  <c r="E29" i="3"/>
  <c r="E28" i="3"/>
  <c r="C13" i="2"/>
  <c r="C12" i="2"/>
  <c r="C11" i="2"/>
  <c r="C10" i="2"/>
  <c r="H11" i="2" l="1"/>
  <c r="I11" i="2" s="1"/>
  <c r="H10" i="2"/>
  <c r="M24" i="3"/>
  <c r="H24" i="3"/>
  <c r="M23" i="3"/>
  <c r="H23" i="3"/>
  <c r="M22" i="3"/>
  <c r="H22" i="3"/>
  <c r="B24" i="3"/>
  <c r="B23" i="3"/>
  <c r="B22" i="3"/>
  <c r="G24" i="3"/>
  <c r="G23" i="3"/>
  <c r="G22" i="3"/>
  <c r="B15" i="3"/>
  <c r="C15" i="3"/>
  <c r="E15" i="3"/>
  <c r="H15" i="3"/>
  <c r="I15" i="3"/>
  <c r="K15" i="3"/>
  <c r="B16" i="3"/>
  <c r="C16" i="3"/>
  <c r="E16" i="3"/>
  <c r="H16" i="3"/>
  <c r="I16" i="3"/>
  <c r="K16" i="3"/>
  <c r="B17" i="3"/>
  <c r="C17" i="3"/>
  <c r="E17" i="3"/>
  <c r="H17" i="3"/>
  <c r="I17" i="3"/>
  <c r="K17" i="3"/>
  <c r="B18" i="3"/>
  <c r="C18" i="3"/>
  <c r="E18" i="3"/>
  <c r="H18" i="3"/>
  <c r="I18" i="3"/>
  <c r="K18" i="3"/>
  <c r="B19" i="3"/>
  <c r="C19" i="3"/>
  <c r="E19" i="3"/>
  <c r="H19" i="3"/>
  <c r="I19" i="3"/>
  <c r="K19" i="3"/>
  <c r="K14" i="3"/>
  <c r="I14" i="3"/>
  <c r="H14" i="3"/>
  <c r="E14" i="3"/>
  <c r="C14" i="3"/>
  <c r="B14" i="3"/>
  <c r="F8" i="3"/>
  <c r="D10" i="3"/>
  <c r="J7" i="3"/>
  <c r="D7" i="3"/>
  <c r="F6" i="3"/>
  <c r="K5" i="3"/>
  <c r="D5" i="3"/>
  <c r="D6" i="3"/>
  <c r="B4" i="3"/>
  <c r="A1" i="2"/>
  <c r="F31" i="1"/>
  <c r="L10" i="3" l="1"/>
  <c r="H10" i="3"/>
  <c r="E11" i="3"/>
  <c r="K11" i="3"/>
  <c r="E12" i="1" l="1"/>
</calcChain>
</file>

<file path=xl/sharedStrings.xml><?xml version="1.0" encoding="utf-8"?>
<sst xmlns="http://schemas.openxmlformats.org/spreadsheetml/2006/main" count="152" uniqueCount="115">
  <si>
    <t>各中学校放送部顧問</t>
    <phoneticPr fontId="1"/>
  </si>
  <si>
    <t>メディア教育主任  殿</t>
    <rPh sb="10" eb="11">
      <t>ドノ</t>
    </rPh>
    <phoneticPr fontId="1"/>
  </si>
  <si>
    <t>香中研メディア教育部会</t>
    <phoneticPr fontId="1"/>
  </si>
  <si>
    <t>部会長</t>
    <phoneticPr fontId="1"/>
  </si>
  <si>
    <t>開催(審査)日</t>
    <rPh sb="0" eb="2">
      <t>カイサイ</t>
    </rPh>
    <rPh sb="3" eb="5">
      <t>シンサ</t>
    </rPh>
    <rPh sb="6" eb="7">
      <t>ヒ</t>
    </rPh>
    <phoneticPr fontId="1"/>
  </si>
  <si>
    <t>コンテスト種目</t>
    <rPh sb="5" eb="7">
      <t>シュモク</t>
    </rPh>
    <phoneticPr fontId="1"/>
  </si>
  <si>
    <t>審査</t>
    <rPh sb="0" eb="2">
      <t>シンサ</t>
    </rPh>
    <phoneticPr fontId="1"/>
  </si>
  <si>
    <t>　香川県予選を下記の通り開催します。つきましては、日ごろの校内放送活動の一環として、是非ご参加くださいますようご案内申し上げます。</t>
    <phoneticPr fontId="1"/>
  </si>
  <si>
    <t>NHK高松のアナウンサー・番組制作プロデューサーによる審査（非公開）</t>
    <phoneticPr fontId="1"/>
  </si>
  <si>
    <t>参加規定</t>
    <phoneticPr fontId="1"/>
  </si>
  <si>
    <t>・エントリー数は、朗読・アナウンスのそれぞれの部門で各校３本以内とする。</t>
    <phoneticPr fontId="1"/>
  </si>
  <si>
    <t>参加規定は４月にＮＨＫより各校へ郵送されています。Webにも掲載されています。</t>
    <phoneticPr fontId="1"/>
  </si>
  <si>
    <t>・作品は、CD・DVDプレーヤーで再生可能であること（PC不可）。</t>
    <phoneticPr fontId="1"/>
  </si>
  <si>
    <t>参加申込</t>
    <rPh sb="0" eb="2">
      <t>サンカ</t>
    </rPh>
    <rPh sb="2" eb="4">
      <t>モウシコミ</t>
    </rPh>
    <phoneticPr fontId="1"/>
  </si>
  <si>
    <t>⑴　１次申込</t>
    <rPh sb="3" eb="4">
      <t>ジ</t>
    </rPh>
    <rPh sb="4" eb="6">
      <t>モウシコミ</t>
    </rPh>
    <phoneticPr fontId="1"/>
  </si>
  <si>
    <t>⑵　２次申込</t>
    <rPh sb="3" eb="4">
      <t>ジ</t>
    </rPh>
    <rPh sb="4" eb="6">
      <t>モウシコミ</t>
    </rPh>
    <phoneticPr fontId="1"/>
  </si>
  <si>
    <t>参加申込の様式は香中研のホームページからダウンロードしてください。</t>
    <rPh sb="0" eb="2">
      <t>サンカ</t>
    </rPh>
    <rPh sb="2" eb="4">
      <t>モウシコミ</t>
    </rPh>
    <rPh sb="5" eb="7">
      <t>ヨウシキ</t>
    </rPh>
    <rPh sb="8" eb="10">
      <t>カチュウ</t>
    </rPh>
    <rPh sb="10" eb="11">
      <t>ケン</t>
    </rPh>
    <phoneticPr fontId="1"/>
  </si>
  <si>
    <t>メール：</t>
    <phoneticPr fontId="1"/>
  </si>
  <si>
    <t>sa47658@edu-tens.net</t>
    <phoneticPr fontId="1"/>
  </si>
  <si>
    <t>香中研ＨＰ：</t>
    <rPh sb="0" eb="2">
      <t>カチュウ</t>
    </rPh>
    <rPh sb="2" eb="3">
      <t>ケン</t>
    </rPh>
    <phoneticPr fontId="1"/>
  </si>
  <si>
    <t>http://www.kachuken.jp/</t>
    <phoneticPr fontId="1"/>
  </si>
  <si>
    <t>⑵ 朗読</t>
    <phoneticPr fontId="1"/>
  </si>
  <si>
    <t>⑶ ラジオ番組</t>
    <phoneticPr fontId="1"/>
  </si>
  <si>
    <t>⑷ テレビ番組</t>
    <phoneticPr fontId="1"/>
  </si>
  <si>
    <t>⑴ アナウンス</t>
    <phoneticPr fontId="1"/>
  </si>
  <si>
    <t>郵便番号</t>
    <rPh sb="0" eb="2">
      <t>ユウビン</t>
    </rPh>
    <rPh sb="2" eb="4">
      <t>バンゴウ</t>
    </rPh>
    <phoneticPr fontId="1"/>
  </si>
  <si>
    <t>顧問氏名</t>
    <rPh sb="0" eb="2">
      <t>コモン</t>
    </rPh>
    <rPh sb="2" eb="4">
      <t>シメイ</t>
    </rPh>
    <phoneticPr fontId="1"/>
  </si>
  <si>
    <t>学校電話番号</t>
    <rPh sb="0" eb="2">
      <t>ガッコウ</t>
    </rPh>
    <rPh sb="2" eb="4">
      <t>デンワ</t>
    </rPh>
    <rPh sb="4" eb="6">
      <t>バンゴウ</t>
    </rPh>
    <phoneticPr fontId="1"/>
  </si>
  <si>
    <t>学校FAX番号</t>
    <rPh sb="0" eb="2">
      <t>ガッコウ</t>
    </rPh>
    <rPh sb="5" eb="7">
      <t>バンゴウ</t>
    </rPh>
    <phoneticPr fontId="1"/>
  </si>
  <si>
    <t>学　校　名</t>
    <rPh sb="0" eb="1">
      <t>ガク</t>
    </rPh>
    <rPh sb="2" eb="3">
      <t>コウ</t>
    </rPh>
    <rPh sb="4" eb="5">
      <t>ナ</t>
    </rPh>
    <phoneticPr fontId="1"/>
  </si>
  <si>
    <t>住　　所</t>
    <rPh sb="0" eb="1">
      <t>ジュウ</t>
    </rPh>
    <rPh sb="3" eb="4">
      <t>ショ</t>
    </rPh>
    <phoneticPr fontId="1"/>
  </si>
  <si>
    <t>アナウンス</t>
    <phoneticPr fontId="1"/>
  </si>
  <si>
    <t>アナウンス部門</t>
    <rPh sb="5" eb="7">
      <t>ブモン</t>
    </rPh>
    <phoneticPr fontId="1"/>
  </si>
  <si>
    <t>参加者氏名</t>
    <rPh sb="0" eb="3">
      <t>サンカシャ</t>
    </rPh>
    <rPh sb="3" eb="5">
      <t>シメイ</t>
    </rPh>
    <phoneticPr fontId="1"/>
  </si>
  <si>
    <t>朗読部門</t>
    <rPh sb="0" eb="2">
      <t>ロウドク</t>
    </rPh>
    <rPh sb="2" eb="4">
      <t>ブモン</t>
    </rPh>
    <phoneticPr fontId="1"/>
  </si>
  <si>
    <t>ラジオ番組</t>
    <rPh sb="3" eb="5">
      <t>バングミ</t>
    </rPh>
    <phoneticPr fontId="1"/>
  </si>
  <si>
    <t>タイトル</t>
    <phoneticPr fontId="1"/>
  </si>
  <si>
    <t>制作人数</t>
    <rPh sb="0" eb="2">
      <t>セイサク</t>
    </rPh>
    <rPh sb="2" eb="4">
      <t>ニンズウ</t>
    </rPh>
    <phoneticPr fontId="1"/>
  </si>
  <si>
    <t>テレビ番組</t>
    <rPh sb="3" eb="5">
      <t>バングミ</t>
    </rPh>
    <phoneticPr fontId="1"/>
  </si>
  <si>
    <t>学年</t>
    <rPh sb="0" eb="2">
      <t>ガクネン</t>
    </rPh>
    <phoneticPr fontId="1"/>
  </si>
  <si>
    <t>内　　　容</t>
    <rPh sb="0" eb="1">
      <t>ナイ</t>
    </rPh>
    <rPh sb="4" eb="5">
      <t>カタチ</t>
    </rPh>
    <phoneticPr fontId="1"/>
  </si>
  <si>
    <t>作　品　名</t>
    <rPh sb="0" eb="1">
      <t>サク</t>
    </rPh>
    <rPh sb="2" eb="3">
      <t>ヒン</t>
    </rPh>
    <rPh sb="4" eb="5">
      <t>ナ</t>
    </rPh>
    <phoneticPr fontId="1"/>
  </si>
  <si>
    <t>朗読</t>
    <rPh sb="0" eb="2">
      <t>ロウドク</t>
    </rPh>
    <phoneticPr fontId="1"/>
  </si>
  <si>
    <t>のセルに必要事項を入力してください。</t>
    <rPh sb="4" eb="6">
      <t>ヒツヨウ</t>
    </rPh>
    <rPh sb="6" eb="8">
      <t>ジコウ</t>
    </rPh>
    <rPh sb="9" eb="11">
      <t>ニュウリョク</t>
    </rPh>
    <phoneticPr fontId="1"/>
  </si>
  <si>
    <t>各校3名以内</t>
    <rPh sb="0" eb="2">
      <t>カクコウ</t>
    </rPh>
    <rPh sb="3" eb="4">
      <t>メイ</t>
    </rPh>
    <rPh sb="4" eb="6">
      <t>イナイ</t>
    </rPh>
    <phoneticPr fontId="1"/>
  </si>
  <si>
    <t>このシートは「シートの保護」をかけています。</t>
    <rPh sb="11" eb="13">
      <t>ホゴ</t>
    </rPh>
    <phoneticPr fontId="1"/>
  </si>
  <si>
    <t>この場合、1,2年生は出場できません。</t>
    <rPh sb="2" eb="4">
      <t>バアイ</t>
    </rPh>
    <rPh sb="8" eb="10">
      <t>ネンセイ</t>
    </rPh>
    <rPh sb="11" eb="13">
      <t>シュツジョウ</t>
    </rPh>
    <phoneticPr fontId="1"/>
  </si>
  <si>
    <t>ただし、3年生が4名以上いる場合は3年生を6名までエントリーすることができる。</t>
    <rPh sb="5" eb="7">
      <t>ネンセイ</t>
    </rPh>
    <rPh sb="9" eb="10">
      <t>メイ</t>
    </rPh>
    <rPh sb="10" eb="12">
      <t>イジョウ</t>
    </rPh>
    <rPh sb="14" eb="16">
      <t>バアイ</t>
    </rPh>
    <rPh sb="18" eb="20">
      <t>ネンセイ</t>
    </rPh>
    <rPh sb="22" eb="23">
      <t>メイ</t>
    </rPh>
    <phoneticPr fontId="1"/>
  </si>
  <si>
    <t>各校3本以内</t>
    <rPh sb="0" eb="2">
      <t>カクコウ</t>
    </rPh>
    <rPh sb="3" eb="4">
      <t>ホン</t>
    </rPh>
    <rPh sb="4" eb="6">
      <t>イナイ</t>
    </rPh>
    <phoneticPr fontId="1"/>
  </si>
  <si>
    <t>・申込締切</t>
    <rPh sb="1" eb="3">
      <t>モウシコミ</t>
    </rPh>
    <rPh sb="3" eb="5">
      <t>シメキリ</t>
    </rPh>
    <phoneticPr fontId="1"/>
  </si>
  <si>
    <t>・参加費</t>
    <rPh sb="1" eb="4">
      <t>サンカヒ</t>
    </rPh>
    <phoneticPr fontId="1"/>
  </si>
  <si>
    <t>香川県予選は無料</t>
    <rPh sb="0" eb="3">
      <t>カガワケン</t>
    </rPh>
    <rPh sb="3" eb="5">
      <t>ヨセン</t>
    </rPh>
    <rPh sb="6" eb="8">
      <t>ムリョウ</t>
    </rPh>
    <phoneticPr fontId="1"/>
  </si>
  <si>
    <t>全国大会の規定に沿って作成した作品(CD,DVD)と原稿2部を送付する。</t>
    <rPh sb="0" eb="2">
      <t>ゼンコク</t>
    </rPh>
    <rPh sb="2" eb="4">
      <t>タイカイ</t>
    </rPh>
    <rPh sb="5" eb="7">
      <t>キテイ</t>
    </rPh>
    <rPh sb="8" eb="9">
      <t>ソ</t>
    </rPh>
    <rPh sb="11" eb="13">
      <t>サクセイ</t>
    </rPh>
    <rPh sb="15" eb="17">
      <t>サクヒン</t>
    </rPh>
    <rPh sb="26" eb="28">
      <t>ゲンコウ</t>
    </rPh>
    <rPh sb="29" eb="30">
      <t>ブ</t>
    </rPh>
    <rPh sb="31" eb="33">
      <t>ソウフ</t>
    </rPh>
    <phoneticPr fontId="1"/>
  </si>
  <si>
    <t>総参加者数</t>
    <rPh sb="0" eb="1">
      <t>ソウ</t>
    </rPh>
    <rPh sb="1" eb="5">
      <t>サンカシャスウ</t>
    </rPh>
    <phoneticPr fontId="1"/>
  </si>
  <si>
    <t>（のべ人数ではありません）</t>
    <rPh sb="3" eb="5">
      <t>ニンズウ</t>
    </rPh>
    <phoneticPr fontId="1"/>
  </si>
  <si>
    <t>（ただし、３年生のエントリーが４以上になる場合のみ、３年生6名までのエントリーを認める。）</t>
    <rPh sb="30" eb="31">
      <t>メイ</t>
    </rPh>
    <phoneticPr fontId="1"/>
  </si>
  <si>
    <t>送付先：</t>
    <rPh sb="0" eb="3">
      <t>ソウフサキ</t>
    </rPh>
    <phoneticPr fontId="1"/>
  </si>
  <si>
    <t>香中研メディア教育部会　放送コンテスト事務局</t>
    <phoneticPr fontId="1"/>
  </si>
  <si>
    <t>藤原　悟　宛</t>
    <rPh sb="0" eb="2">
      <t>フジワラ</t>
    </rPh>
    <rPh sb="3" eb="4">
      <t>サトル</t>
    </rPh>
    <rPh sb="5" eb="6">
      <t>ア</t>
    </rPh>
    <phoneticPr fontId="1"/>
  </si>
  <si>
    <t>表彰について</t>
    <phoneticPr fontId="1"/>
  </si>
  <si>
    <t>・テレビ・ラジオ番組部門は応募数によりますが、最優秀作品1点、優秀作品２点を表彰します。</t>
    <phoneticPr fontId="1"/>
  </si>
  <si>
    <t>・アナウンス・朗読部門は最優秀賞１名，２位～６位の5名を優秀賞として表彰します。</t>
    <phoneticPr fontId="1"/>
  </si>
  <si>
    <t>・作品数が少ない場合は表彰数が変動する可能性があります。</t>
    <phoneticPr fontId="1"/>
  </si>
  <si>
    <t>全国大会について</t>
    <rPh sb="0" eb="2">
      <t>ゼンコク</t>
    </rPh>
    <rPh sb="2" eb="4">
      <t>タイカイ</t>
    </rPh>
    <phoneticPr fontId="1"/>
  </si>
  <si>
    <t>・アナウンス・朗読部門は上位6名、ラジオ・テレビ番組部門は上位3本を全国大会にエントリーする予定です。（作品数が少ない場合は表彰数が変動する可能性があります。）</t>
    <phoneticPr fontId="1"/>
  </si>
  <si>
    <t>・全国大会にエントリーする際には既定の参加料が必要になります。出場校でご負担願います。</t>
    <rPh sb="16" eb="18">
      <t>キテイ</t>
    </rPh>
    <rPh sb="31" eb="33">
      <t>シュツジョウ</t>
    </rPh>
    <phoneticPr fontId="1"/>
  </si>
  <si>
    <t>　参加費については香川県事務局へ振込になります。詳細は結果発表時に連絡します。</t>
    <rPh sb="1" eb="4">
      <t>サンカヒ</t>
    </rPh>
    <rPh sb="9" eb="12">
      <t>カガワケン</t>
    </rPh>
    <rPh sb="12" eb="15">
      <t>ジムキョク</t>
    </rPh>
    <rPh sb="16" eb="18">
      <t>フリコミ</t>
    </rPh>
    <rPh sb="24" eb="26">
      <t>ショウサイ</t>
    </rPh>
    <rPh sb="27" eb="29">
      <t>ケッカ</t>
    </rPh>
    <rPh sb="29" eb="32">
      <t>ハッピョウジ</t>
    </rPh>
    <rPh sb="33" eb="35">
      <t>レンラク</t>
    </rPh>
    <phoneticPr fontId="1"/>
  </si>
  <si>
    <t>（全国大会出場が決定した場合は参加費を出場校が負担）</t>
    <rPh sb="1" eb="3">
      <t>ゼンコク</t>
    </rPh>
    <rPh sb="3" eb="5">
      <t>タイカイ</t>
    </rPh>
    <rPh sb="5" eb="7">
      <t>シュツジョウ</t>
    </rPh>
    <rPh sb="8" eb="10">
      <t>ケッテイ</t>
    </rPh>
    <rPh sb="12" eb="14">
      <t>バアイ</t>
    </rPh>
    <rPh sb="15" eb="18">
      <t>サンカヒ</t>
    </rPh>
    <rPh sb="19" eb="22">
      <t>シュツジョウコウ</t>
    </rPh>
    <rPh sb="23" eb="25">
      <t>フタン</t>
    </rPh>
    <phoneticPr fontId="1"/>
  </si>
  <si>
    <t>・全国大会への作品の発送作業は香川県事務局が一括して行います。</t>
    <rPh sb="15" eb="18">
      <t>カガワケン</t>
    </rPh>
    <phoneticPr fontId="1"/>
  </si>
  <si>
    <t>この用紙をプリントアウトしたものと作品をまとめて事務局へ期限厳守で送付</t>
    <rPh sb="2" eb="4">
      <t>ヨウシ</t>
    </rPh>
    <rPh sb="17" eb="19">
      <t>サクヒン</t>
    </rPh>
    <rPh sb="24" eb="27">
      <t>ジムキョク</t>
    </rPh>
    <rPh sb="28" eb="30">
      <t>キゲン</t>
    </rPh>
    <rPh sb="30" eb="32">
      <t>ゲンシュ</t>
    </rPh>
    <rPh sb="33" eb="35">
      <t>ソウフ</t>
    </rPh>
    <phoneticPr fontId="1"/>
  </si>
  <si>
    <t>原稿は全国大会の要項に沿って作成したものを2部添付</t>
    <rPh sb="0" eb="2">
      <t>ゲンコウ</t>
    </rPh>
    <rPh sb="3" eb="5">
      <t>ゼンコク</t>
    </rPh>
    <rPh sb="5" eb="7">
      <t>タイカイ</t>
    </rPh>
    <rPh sb="8" eb="10">
      <t>ヨウコウ</t>
    </rPh>
    <rPh sb="11" eb="12">
      <t>ソ</t>
    </rPh>
    <rPh sb="14" eb="16">
      <t>サクセイ</t>
    </rPh>
    <rPh sb="22" eb="23">
      <t>ブ</t>
    </rPh>
    <rPh sb="23" eb="25">
      <t>テンプ</t>
    </rPh>
    <phoneticPr fontId="1"/>
  </si>
  <si>
    <t>第４１回NHK杯全国中学校放送コンテスト香川県予選</t>
    <phoneticPr fontId="1"/>
  </si>
  <si>
    <t>について（案内）</t>
    <phoneticPr fontId="1"/>
  </si>
  <si>
    <t>内容は　○○について　のように書いてください</t>
    <rPh sb="0" eb="2">
      <t>ナイヨウ</t>
    </rPh>
    <rPh sb="15" eb="16">
      <t>カ</t>
    </rPh>
    <phoneticPr fontId="1"/>
  </si>
  <si>
    <t>朗　読</t>
    <rPh sb="0" eb="1">
      <t>アキラ</t>
    </rPh>
    <rPh sb="2" eb="3">
      <t>ドク</t>
    </rPh>
    <phoneticPr fontId="1"/>
  </si>
  <si>
    <t>・全国大会へ参加する場合に、生徒の顔写真が必要になる場合があります。地区大会に応募した時点で、全国大会決勝での顔写真の提出に同意したものとします。地区大会後に写真提出の可否を本人・保護者等に確認する事態になることは避けてください。</t>
    <phoneticPr fontId="1"/>
  </si>
  <si>
    <t>連絡用ﾒｰﾙｱﾄﾞﾚｽ</t>
    <rPh sb="0" eb="2">
      <t>レンラク</t>
    </rPh>
    <rPh sb="2" eb="3">
      <t>ヨウ</t>
    </rPh>
    <phoneticPr fontId="1"/>
  </si>
  <si>
    <t>連絡用メールアドレス</t>
    <rPh sb="0" eb="3">
      <t>レンラクヨウ</t>
    </rPh>
    <phoneticPr fontId="1"/>
  </si>
  <si>
    <t>ラジオ番組部門</t>
    <rPh sb="3" eb="5">
      <t>バングミ</t>
    </rPh>
    <rPh sb="5" eb="7">
      <t>ブモン</t>
    </rPh>
    <phoneticPr fontId="1"/>
  </si>
  <si>
    <t>テレビ番組部門</t>
    <rPh sb="3" eb="5">
      <t>バングミ</t>
    </rPh>
    <rPh sb="5" eb="7">
      <t>ブモン</t>
    </rPh>
    <phoneticPr fontId="1"/>
  </si>
  <si>
    <t>昨年度、原稿を冊子の形にしていない学校がありました。</t>
    <rPh sb="0" eb="3">
      <t>サクネンド</t>
    </rPh>
    <rPh sb="4" eb="6">
      <t>ゲンコウ</t>
    </rPh>
    <rPh sb="7" eb="9">
      <t>サッシ</t>
    </rPh>
    <rPh sb="10" eb="11">
      <t>カタチ</t>
    </rPh>
    <rPh sb="17" eb="19">
      <t>ガッコウ</t>
    </rPh>
    <phoneticPr fontId="1"/>
  </si>
  <si>
    <t>①</t>
    <phoneticPr fontId="1"/>
  </si>
  <si>
    <t>②</t>
    <phoneticPr fontId="1"/>
  </si>
  <si>
    <t>③</t>
    <phoneticPr fontId="1"/>
  </si>
  <si>
    <t>④</t>
    <phoneticPr fontId="1"/>
  </si>
  <si>
    <t>⑤</t>
    <phoneticPr fontId="1"/>
  </si>
  <si>
    <t>⑥</t>
    <phoneticPr fontId="1"/>
  </si>
  <si>
    <t>※氏名を入力する場合は　『香川　太郎』　のように姓名の間に全角スペースを入れてください。</t>
    <rPh sb="1" eb="3">
      <t>シメイ</t>
    </rPh>
    <rPh sb="4" eb="6">
      <t>ニュウリョク</t>
    </rPh>
    <rPh sb="8" eb="10">
      <t>バアイ</t>
    </rPh>
    <rPh sb="13" eb="15">
      <t>カガワ</t>
    </rPh>
    <rPh sb="16" eb="18">
      <t>タロウ</t>
    </rPh>
    <rPh sb="24" eb="26">
      <t>セイメイ</t>
    </rPh>
    <rPh sb="27" eb="28">
      <t>アイダ</t>
    </rPh>
    <rPh sb="29" eb="31">
      <t>ゼンカク</t>
    </rPh>
    <rPh sb="36" eb="37">
      <t>イ</t>
    </rPh>
    <phoneticPr fontId="1"/>
  </si>
  <si>
    <t>ふりがな</t>
    <phoneticPr fontId="1"/>
  </si>
  <si>
    <t>← アナウンスや朗読とラジオ、テレビ番組の出演および制作と兼ねている者はどちらかでカウントしてください。</t>
    <phoneticPr fontId="1"/>
  </si>
  <si>
    <t>送付先</t>
    <rPh sb="0" eb="3">
      <t>ソウフサキ</t>
    </rPh>
    <phoneticPr fontId="1"/>
  </si>
  <si>
    <t>期限</t>
    <rPh sb="0" eb="2">
      <t>キゲン</t>
    </rPh>
    <phoneticPr fontId="1"/>
  </si>
  <si>
    <t>このファイルを学校名を付けて保存し、大会事務局にメールで送付してください。</t>
    <rPh sb="7" eb="10">
      <t>ガッコウメイ</t>
    </rPh>
    <rPh sb="11" eb="12">
      <t>ツ</t>
    </rPh>
    <rPh sb="14" eb="16">
      <t>ホゾン</t>
    </rPh>
    <rPh sb="18" eb="20">
      <t>タイカイ</t>
    </rPh>
    <rPh sb="20" eb="23">
      <t>ジムキョク</t>
    </rPh>
    <rPh sb="28" eb="30">
      <t>ソウフ</t>
    </rPh>
    <phoneticPr fontId="1"/>
  </si>
  <si>
    <t>申込期限</t>
    <rPh sb="0" eb="2">
      <t>モウシコミ</t>
    </rPh>
    <rPh sb="2" eb="4">
      <t>キゲン</t>
    </rPh>
    <phoneticPr fontId="1"/>
  </si>
  <si>
    <t>必着</t>
    <rPh sb="0" eb="2">
      <t>ヒッチャク</t>
    </rPh>
    <phoneticPr fontId="1"/>
  </si>
  <si>
    <t>参加申込(送付書)</t>
    <rPh sb="0" eb="4">
      <t>サンカモウシコミ</t>
    </rPh>
    <rPh sb="5" eb="7">
      <t>ソウフ</t>
    </rPh>
    <rPh sb="7" eb="8">
      <t>ショ</t>
    </rPh>
    <phoneticPr fontId="1"/>
  </si>
  <si>
    <t>※外字は使用せず、一般の漢字で代用してください。本人、保護者の了承を得てください。</t>
    <rPh sb="1" eb="3">
      <t>ガイジ</t>
    </rPh>
    <rPh sb="4" eb="6">
      <t>シヨウ</t>
    </rPh>
    <rPh sb="9" eb="11">
      <t>イッパン</t>
    </rPh>
    <rPh sb="12" eb="14">
      <t>カンジ</t>
    </rPh>
    <rPh sb="15" eb="17">
      <t>ダイヨウ</t>
    </rPh>
    <rPh sb="24" eb="26">
      <t>ホンニン</t>
    </rPh>
    <rPh sb="27" eb="30">
      <t>ホゴシャ</t>
    </rPh>
    <rPh sb="31" eb="33">
      <t>リョウショウ</t>
    </rPh>
    <rPh sb="34" eb="35">
      <t>エ</t>
    </rPh>
    <phoneticPr fontId="1"/>
  </si>
  <si>
    <t>　（髙、﨑、などは使用可）</t>
    <rPh sb="2" eb="3">
      <t>タカ</t>
    </rPh>
    <rPh sb="4" eb="5">
      <t>サキ</t>
    </rPh>
    <rPh sb="9" eb="12">
      <t>シヨウカ</t>
    </rPh>
    <phoneticPr fontId="1"/>
  </si>
  <si>
    <t>外字</t>
    <rPh sb="0" eb="2">
      <t>ガイジ</t>
    </rPh>
    <phoneticPr fontId="1"/>
  </si>
  <si>
    <t>賞状でもこの申込での文字をそのまま使います。賞状の氏名を空欄にしたい場合は外字の欄に※を入力</t>
    <rPh sb="0" eb="2">
      <t>ショウジョウ</t>
    </rPh>
    <rPh sb="6" eb="8">
      <t>モウシコミ</t>
    </rPh>
    <rPh sb="10" eb="12">
      <t>モジ</t>
    </rPh>
    <rPh sb="17" eb="18">
      <t>ツカ</t>
    </rPh>
    <rPh sb="22" eb="24">
      <t>ショウジョウ</t>
    </rPh>
    <rPh sb="25" eb="27">
      <t>シメイ</t>
    </rPh>
    <rPh sb="28" eb="30">
      <t>クウラン</t>
    </rPh>
    <rPh sb="34" eb="36">
      <t>バアイ</t>
    </rPh>
    <rPh sb="37" eb="39">
      <t>ガイジ</t>
    </rPh>
    <rPh sb="40" eb="41">
      <t>ラン</t>
    </rPh>
    <rPh sb="44" eb="46">
      <t>ニュウリョク</t>
    </rPh>
    <phoneticPr fontId="1"/>
  </si>
  <si>
    <t>※</t>
    <phoneticPr fontId="1"/>
  </si>
  <si>
    <t>○ 賞状の氏名を空欄にしたい場合は外字の欄に※を入力</t>
    <phoneticPr fontId="1"/>
  </si>
  <si>
    <t>・第４１回NHK杯全国中学校放送コンテスト参加規定に準じる。
参加規定は４月にＮＨＫより各校へ１部郵送されています。Webにも掲載されています。</t>
    <phoneticPr fontId="1"/>
  </si>
  <si>
    <t>https://www.nhk.or.jp/event/n-con/assets/pdf/41_guide.pdf</t>
    <phoneticPr fontId="1"/>
  </si>
  <si>
    <t>・審査結果は審査日から1週間程度で各学校へメールで連絡します。</t>
    <rPh sb="1" eb="3">
      <t>シンサ</t>
    </rPh>
    <rPh sb="3" eb="5">
      <t>ケッカ</t>
    </rPh>
    <rPh sb="6" eb="8">
      <t>シンサ</t>
    </rPh>
    <rPh sb="8" eb="9">
      <t>ヒ</t>
    </rPh>
    <rPh sb="12" eb="14">
      <t>シュウカン</t>
    </rPh>
    <rPh sb="14" eb="16">
      <t>テイド</t>
    </rPh>
    <rPh sb="17" eb="20">
      <t>カクガッコウ</t>
    </rPh>
    <rPh sb="25" eb="27">
      <t>レンラク</t>
    </rPh>
    <phoneticPr fontId="1"/>
  </si>
  <si>
    <t>高松市立木太中学校 内</t>
    <rPh sb="4" eb="6">
      <t>キタ</t>
    </rPh>
    <rPh sb="10" eb="11">
      <t>ナイ</t>
    </rPh>
    <phoneticPr fontId="1"/>
  </si>
  <si>
    <t>香川県高松市木太町5059番地3</t>
    <rPh sb="13" eb="15">
      <t>バンチ</t>
    </rPh>
    <phoneticPr fontId="1"/>
  </si>
  <si>
    <t>〒760-0080</t>
    <phoneticPr fontId="1"/>
  </si>
  <si>
    <t>小 川　　正 晃</t>
    <phoneticPr fontId="1"/>
  </si>
  <si>
    <t>『羅生門・鼻・芋粥』より「鼻」</t>
    <rPh sb="1" eb="4">
      <t>ラショウモン</t>
    </rPh>
    <rPh sb="5" eb="6">
      <t>ハナ</t>
    </rPh>
    <rPh sb="7" eb="9">
      <t>イモガユ</t>
    </rPh>
    <rPh sb="13" eb="14">
      <t>ハナ</t>
    </rPh>
    <phoneticPr fontId="1"/>
  </si>
  <si>
    <t>『窓際のトットちゃん 新組版』</t>
    <rPh sb="1" eb="3">
      <t>マドギワ</t>
    </rPh>
    <rPh sb="11" eb="13">
      <t>シンクミ</t>
    </rPh>
    <rPh sb="13" eb="14">
      <t>バン</t>
    </rPh>
    <phoneticPr fontId="1"/>
  </si>
  <si>
    <t>『生きるぼくら』</t>
    <rPh sb="1" eb="2">
      <t>イ</t>
    </rPh>
    <phoneticPr fontId="1"/>
  </si>
  <si>
    <t>『線は、僕を描く』</t>
    <rPh sb="1" eb="2">
      <t>セン</t>
    </rPh>
    <rPh sb="4" eb="5">
      <t>ボク</t>
    </rPh>
    <rPh sb="6" eb="7">
      <t>エガ</t>
    </rPh>
    <phoneticPr fontId="1"/>
  </si>
  <si>
    <t>『ぶらんこ乗り』</t>
    <rPh sb="5" eb="6">
      <t>ノ</t>
    </rPh>
    <phoneticPr fontId="1"/>
  </si>
  <si>
    <t>『アルプスの少女ハイジ』</t>
    <rPh sb="6" eb="8">
      <t>ショウジョ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</si>
</sst>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名&quot;"/>
  </numFmts>
  <fonts count="11"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u/>
      <sz val="11"/>
      <color theme="10"/>
      <name val="游ゴシック"/>
      <family val="2"/>
      <charset val="128"/>
      <scheme val="minor"/>
    </font>
    <font>
      <sz val="9"/>
      <color theme="1"/>
      <name val="游ゴシック"/>
      <family val="2"/>
      <charset val="128"/>
      <scheme val="minor"/>
    </font>
    <font>
      <b/>
      <sz val="11"/>
      <color rgb="FFFF0000"/>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4"/>
      <color theme="1"/>
      <name val="ＭＳ Ｐ明朝"/>
      <family val="1"/>
      <charset val="128"/>
    </font>
    <font>
      <sz val="16"/>
      <color theme="1"/>
      <name val="ＭＳ Ｐ明朝"/>
      <family val="1"/>
      <charset val="128"/>
    </font>
    <font>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xf>
    <xf numFmtId="0" fontId="3" fillId="0" borderId="0" xfId="1">
      <alignment vertical="center"/>
    </xf>
    <xf numFmtId="58" fontId="2" fillId="0" borderId="0" xfId="0" applyNumberFormat="1"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lignment horizontal="right" vertical="center"/>
    </xf>
    <xf numFmtId="0" fontId="0" fillId="2" borderId="0" xfId="0" applyFill="1">
      <alignment vertical="center"/>
    </xf>
    <xf numFmtId="176" fontId="2" fillId="0" borderId="0" xfId="0" applyNumberFormat="1" applyFont="1">
      <alignment vertical="center"/>
    </xf>
    <xf numFmtId="0" fontId="0" fillId="0" borderId="1" xfId="0" applyBorder="1" applyAlignment="1" applyProtection="1">
      <alignment vertical="center" shrinkToFit="1"/>
      <protection locked="0"/>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0" borderId="25" xfId="0" applyBorder="1" applyAlignment="1">
      <alignment horizontal="center" vertical="center" shrinkToFit="1"/>
    </xf>
    <xf numFmtId="0" fontId="5" fillId="0" borderId="0" xfId="0" applyFont="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pplyProtection="1">
      <alignment horizontal="center" vertical="center" shrinkToFit="1"/>
      <protection locked="0"/>
    </xf>
    <xf numFmtId="177" fontId="0" fillId="0" borderId="1" xfId="0" applyNumberFormat="1" applyBorder="1" applyAlignment="1" applyProtection="1">
      <alignment horizontal="center" vertical="center"/>
      <protection locked="0"/>
    </xf>
    <xf numFmtId="0" fontId="0" fillId="0" borderId="0" xfId="0" applyAlignment="1">
      <alignment horizontal="centerContinuous" vertical="center"/>
    </xf>
    <xf numFmtId="0" fontId="0" fillId="0" borderId="0" xfId="0" applyAlignment="1">
      <alignment horizontal="left" vertical="center"/>
    </xf>
    <xf numFmtId="49" fontId="0" fillId="0" borderId="19" xfId="0" applyNumberForma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49" fontId="0" fillId="0" borderId="38" xfId="0" applyNumberFormat="1" applyBorder="1" applyAlignment="1" applyProtection="1">
      <alignment horizontal="center" vertical="center"/>
      <protection locked="0"/>
    </xf>
    <xf numFmtId="177" fontId="0" fillId="0" borderId="38" xfId="0" applyNumberFormat="1" applyBorder="1" applyAlignment="1" applyProtection="1">
      <alignment horizontal="center" vertical="center"/>
      <protection locked="0"/>
    </xf>
    <xf numFmtId="176" fontId="0" fillId="0" borderId="0" xfId="0" applyNumberForma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left" vertical="center"/>
    </xf>
    <xf numFmtId="176" fontId="0" fillId="0" borderId="0" xfId="0" applyNumberFormat="1">
      <alignment vertical="center"/>
    </xf>
    <xf numFmtId="58" fontId="10" fillId="0" borderId="0" xfId="0" applyNumberFormat="1" applyFont="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49" fontId="0" fillId="0" borderId="0" xfId="0" applyNumberFormat="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Alignment="1" applyProtection="1">
      <alignment vertical="center" wrapText="1"/>
      <protection locked="0"/>
    </xf>
    <xf numFmtId="0" fontId="2" fillId="0" borderId="0" xfId="0" applyFont="1" applyAlignment="1">
      <alignment horizontal="left" vertical="center" wrapText="1"/>
    </xf>
    <xf numFmtId="0" fontId="2" fillId="0" borderId="0" xfId="0" applyFont="1" applyAlignment="1">
      <alignment horizontal="left" vertical="top" wrapText="1"/>
    </xf>
    <xf numFmtId="0" fontId="3" fillId="0" borderId="0" xfId="1" applyAlignment="1">
      <alignment horizontal="center" vertical="center"/>
    </xf>
    <xf numFmtId="58" fontId="2" fillId="0" borderId="0" xfId="0" applyNumberFormat="1" applyFont="1" applyAlignment="1">
      <alignment horizontal="left" vertical="center"/>
    </xf>
    <xf numFmtId="0" fontId="2" fillId="0" borderId="0" xfId="0" applyFont="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0" xfId="0" applyAlignment="1">
      <alignment horizontal="center" vertical="center"/>
    </xf>
    <xf numFmtId="0" fontId="0" fillId="0" borderId="1" xfId="0" applyBorder="1" applyAlignment="1" applyProtection="1">
      <alignment vertical="center" wrapText="1"/>
      <protection locked="0"/>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8"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5" xfId="0" applyBorder="1" applyAlignment="1">
      <alignment horizontal="center" vertical="center" shrinkToFit="1"/>
    </xf>
    <xf numFmtId="0" fontId="0" fillId="0" borderId="20" xfId="0" applyBorder="1" applyAlignment="1">
      <alignment horizontal="center" vertical="center" shrinkToFit="1"/>
    </xf>
    <xf numFmtId="0" fontId="0" fillId="0" borderId="1" xfId="0" applyBorder="1" applyAlignment="1">
      <alignment horizontal="center" vertical="center" shrinkToFit="1"/>
    </xf>
    <xf numFmtId="0" fontId="0" fillId="0" borderId="21" xfId="0" applyBorder="1" applyAlignment="1">
      <alignment horizontal="center" vertical="center" shrinkToFit="1"/>
    </xf>
    <xf numFmtId="0" fontId="0" fillId="0" borderId="24" xfId="0" applyBorder="1" applyAlignment="1">
      <alignment horizontal="center" vertical="center"/>
    </xf>
    <xf numFmtId="0" fontId="0" fillId="0" borderId="30" xfId="0"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27" xfId="0" applyBorder="1" applyAlignment="1">
      <alignment horizontal="center" vertical="center"/>
    </xf>
    <xf numFmtId="0" fontId="0" fillId="0" borderId="32"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49" fontId="6" fillId="0" borderId="4" xfId="0" applyNumberFormat="1" applyFont="1" applyBorder="1" applyAlignment="1">
      <alignment horizontal="left" vertical="center"/>
    </xf>
    <xf numFmtId="49" fontId="6" fillId="0" borderId="12" xfId="0" applyNumberFormat="1" applyFont="1" applyBorder="1" applyAlignment="1">
      <alignment horizontal="left" vertical="center"/>
    </xf>
    <xf numFmtId="49" fontId="6" fillId="0" borderId="2"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cellXfs>
  <cellStyles count="2">
    <cellStyle name="ハイパーリンク" xfId="1" builtinId="8"/>
    <cellStyle name="標準" xfId="0" builtinId="0"/>
  </cellStyles>
  <dxfs count="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kachuken.jp/" TargetMode="External"/><Relationship Id="rId2" Type="http://schemas.openxmlformats.org/officeDocument/2006/relationships/hyperlink" Target="mailto:sa47658@edu-tens.net" TargetMode="External"/><Relationship Id="rId1" Type="http://schemas.openxmlformats.org/officeDocument/2006/relationships/hyperlink" Target="https://www.nhk.or.jp/event/n-con/assets/pdf/41_guide.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view="pageBreakPreview" zoomScaleNormal="100" zoomScaleSheetLayoutView="100" workbookViewId="0">
      <selection activeCell="A7" sqref="A7:E7"/>
    </sheetView>
  </sheetViews>
  <sheetFormatPr defaultColWidth="9" defaultRowHeight="13.2" x14ac:dyDescent="0.45"/>
  <cols>
    <col min="1" max="1" width="4.5" style="2" customWidth="1"/>
    <col min="2" max="2" width="12.19921875" style="1" customWidth="1"/>
    <col min="3" max="3" width="2.5" style="1" customWidth="1"/>
    <col min="4" max="7" width="14.19921875" style="1" customWidth="1"/>
    <col min="8" max="8" width="4" style="1" customWidth="1"/>
    <col min="9" max="16384" width="9" style="1"/>
  </cols>
  <sheetData>
    <row r="1" spans="1:8" ht="13.5" customHeight="1" x14ac:dyDescent="0.45">
      <c r="G1" s="49">
        <v>45433</v>
      </c>
      <c r="H1" s="49"/>
    </row>
    <row r="2" spans="1:8" ht="13.5" customHeight="1" x14ac:dyDescent="0.45">
      <c r="A2" s="2" t="s">
        <v>0</v>
      </c>
    </row>
    <row r="3" spans="1:8" ht="13.5" customHeight="1" x14ac:dyDescent="0.45">
      <c r="A3" s="2" t="s">
        <v>1</v>
      </c>
    </row>
    <row r="4" spans="1:8" ht="13.5" customHeight="1" x14ac:dyDescent="0.45">
      <c r="F4" s="50" t="s">
        <v>2</v>
      </c>
      <c r="G4" s="50"/>
    </row>
    <row r="5" spans="1:8" ht="13.5" customHeight="1" x14ac:dyDescent="0.45">
      <c r="F5" s="4" t="s">
        <v>3</v>
      </c>
      <c r="G5" s="4" t="s">
        <v>108</v>
      </c>
    </row>
    <row r="6" spans="1:8" ht="13.5" customHeight="1" x14ac:dyDescent="0.45"/>
    <row r="7" spans="1:8" ht="13.5" customHeight="1" x14ac:dyDescent="0.45">
      <c r="A7" s="50" t="s">
        <v>71</v>
      </c>
      <c r="B7" s="50"/>
      <c r="C7" s="50"/>
      <c r="D7" s="50"/>
      <c r="E7" s="50"/>
      <c r="F7" s="1" t="s">
        <v>72</v>
      </c>
    </row>
    <row r="8" spans="1:8" ht="13.5" customHeight="1" x14ac:dyDescent="0.45"/>
    <row r="9" spans="1:8" ht="13.5" customHeight="1" x14ac:dyDescent="0.45">
      <c r="A9" s="47" t="s">
        <v>7</v>
      </c>
      <c r="B9" s="47"/>
      <c r="C9" s="47"/>
      <c r="D9" s="47"/>
      <c r="E9" s="47"/>
      <c r="F9" s="47"/>
      <c r="G9" s="47"/>
    </row>
    <row r="10" spans="1:8" ht="13.5" customHeight="1" x14ac:dyDescent="0.45">
      <c r="A10" s="47"/>
      <c r="B10" s="47"/>
      <c r="C10" s="47"/>
      <c r="D10" s="47"/>
      <c r="E10" s="47"/>
      <c r="F10" s="47"/>
      <c r="G10" s="47"/>
    </row>
    <row r="11" spans="1:8" ht="13.5" customHeight="1" x14ac:dyDescent="0.45"/>
    <row r="12" spans="1:8" ht="13.5" customHeight="1" x14ac:dyDescent="0.45">
      <c r="A12" s="3">
        <v>1</v>
      </c>
      <c r="B12" s="5" t="s">
        <v>4</v>
      </c>
      <c r="D12" s="7">
        <v>45484</v>
      </c>
      <c r="E12" s="7" t="str">
        <f>TEXT(D12,"(aaa)")</f>
        <v>(木)</v>
      </c>
    </row>
    <row r="13" spans="1:8" ht="8.4" customHeight="1" x14ac:dyDescent="0.45">
      <c r="A13" s="3"/>
    </row>
    <row r="14" spans="1:8" ht="13.5" customHeight="1" x14ac:dyDescent="0.45">
      <c r="A14" s="3">
        <v>2</v>
      </c>
      <c r="B14" s="5" t="s">
        <v>5</v>
      </c>
      <c r="D14" s="1" t="s">
        <v>24</v>
      </c>
      <c r="E14" s="1" t="s">
        <v>21</v>
      </c>
      <c r="F14" s="1" t="s">
        <v>22</v>
      </c>
      <c r="G14" s="1" t="s">
        <v>23</v>
      </c>
    </row>
    <row r="15" spans="1:8" ht="8.4" customHeight="1" x14ac:dyDescent="0.45">
      <c r="A15" s="3"/>
    </row>
    <row r="16" spans="1:8" ht="13.5" customHeight="1" x14ac:dyDescent="0.45">
      <c r="A16" s="3">
        <v>3</v>
      </c>
      <c r="B16" s="5" t="s">
        <v>6</v>
      </c>
      <c r="D16" s="1" t="s">
        <v>8</v>
      </c>
    </row>
    <row r="17" spans="1:7" ht="8.4" customHeight="1" x14ac:dyDescent="0.45">
      <c r="A17" s="3"/>
    </row>
    <row r="18" spans="1:7" ht="13.5" customHeight="1" x14ac:dyDescent="0.45">
      <c r="A18" s="3">
        <v>4</v>
      </c>
      <c r="B18" s="5" t="s">
        <v>9</v>
      </c>
    </row>
    <row r="19" spans="1:7" ht="13.5" customHeight="1" x14ac:dyDescent="0.45">
      <c r="A19" s="3"/>
      <c r="B19" s="47" t="s">
        <v>102</v>
      </c>
      <c r="C19" s="47"/>
      <c r="D19" s="47"/>
      <c r="E19" s="47"/>
      <c r="F19" s="47"/>
      <c r="G19" s="47"/>
    </row>
    <row r="20" spans="1:7" ht="13.5" customHeight="1" x14ac:dyDescent="0.45">
      <c r="A20" s="3"/>
      <c r="B20" s="47" t="s">
        <v>11</v>
      </c>
      <c r="C20" s="47"/>
      <c r="D20" s="47"/>
      <c r="E20" s="47"/>
      <c r="F20" s="47"/>
      <c r="G20" s="47"/>
    </row>
    <row r="21" spans="1:7" ht="13.5" customHeight="1" x14ac:dyDescent="0.45">
      <c r="A21" s="3"/>
      <c r="B21" s="48" t="s">
        <v>103</v>
      </c>
      <c r="C21" s="48"/>
      <c r="D21" s="48"/>
      <c r="E21" s="48"/>
      <c r="F21" s="48"/>
      <c r="G21" s="48"/>
    </row>
    <row r="22" spans="1:7" ht="13.5" customHeight="1" x14ac:dyDescent="0.45">
      <c r="A22" s="3"/>
      <c r="B22" s="1" t="s">
        <v>10</v>
      </c>
    </row>
    <row r="23" spans="1:7" ht="13.5" customHeight="1" x14ac:dyDescent="0.45">
      <c r="B23" s="1" t="s">
        <v>55</v>
      </c>
    </row>
    <row r="24" spans="1:7" ht="13.5" customHeight="1" x14ac:dyDescent="0.45">
      <c r="B24" s="1" t="s">
        <v>12</v>
      </c>
    </row>
    <row r="25" spans="1:7" ht="8.4" customHeight="1" x14ac:dyDescent="0.45"/>
    <row r="26" spans="1:7" ht="13.5" customHeight="1" x14ac:dyDescent="0.45">
      <c r="A26" s="3">
        <v>5</v>
      </c>
      <c r="B26" s="5" t="s">
        <v>13</v>
      </c>
    </row>
    <row r="27" spans="1:7" ht="13.5" customHeight="1" x14ac:dyDescent="0.45">
      <c r="B27" s="1" t="s">
        <v>14</v>
      </c>
      <c r="D27" s="14">
        <v>45468</v>
      </c>
      <c r="E27" s="1" t="str">
        <f>TEXT(D27,"(aaa)")&amp;" 17時までにメールで申し込むこと。"</f>
        <v>(火) 17時までにメールで申し込むこと。</v>
      </c>
    </row>
    <row r="28" spans="1:7" ht="13.5" customHeight="1" x14ac:dyDescent="0.45">
      <c r="D28" s="1" t="s">
        <v>16</v>
      </c>
    </row>
    <row r="29" spans="1:7" ht="13.5" customHeight="1" x14ac:dyDescent="0.45">
      <c r="D29" s="4" t="s">
        <v>17</v>
      </c>
      <c r="E29" s="6" t="s">
        <v>18</v>
      </c>
    </row>
    <row r="30" spans="1:7" ht="13.5" customHeight="1" x14ac:dyDescent="0.45">
      <c r="D30" s="4" t="s">
        <v>19</v>
      </c>
      <c r="E30" s="6" t="s">
        <v>20</v>
      </c>
    </row>
    <row r="31" spans="1:7" ht="13.5" customHeight="1" x14ac:dyDescent="0.45">
      <c r="B31" s="1" t="s">
        <v>15</v>
      </c>
      <c r="D31" s="1" t="s">
        <v>49</v>
      </c>
      <c r="E31" s="14">
        <v>45477</v>
      </c>
      <c r="F31" s="7" t="str">
        <f>TEXT(E31,"(aaa)")&amp;" 17時"</f>
        <v>(木) 17時</v>
      </c>
    </row>
    <row r="32" spans="1:7" ht="13.5" customHeight="1" x14ac:dyDescent="0.45">
      <c r="D32" s="1" t="s">
        <v>52</v>
      </c>
    </row>
    <row r="33" spans="1:7" ht="13.5" customHeight="1" x14ac:dyDescent="0.45">
      <c r="D33" s="1" t="s">
        <v>50</v>
      </c>
      <c r="E33" s="1" t="s">
        <v>51</v>
      </c>
    </row>
    <row r="34" spans="1:7" ht="13.5" customHeight="1" x14ac:dyDescent="0.45">
      <c r="D34" s="1" t="s">
        <v>67</v>
      </c>
    </row>
    <row r="35" spans="1:7" ht="13.5" customHeight="1" x14ac:dyDescent="0.45">
      <c r="D35" s="4" t="s">
        <v>56</v>
      </c>
      <c r="E35" s="1" t="s">
        <v>107</v>
      </c>
      <c r="F35" s="1" t="s">
        <v>106</v>
      </c>
    </row>
    <row r="36" spans="1:7" ht="13.5" customHeight="1" x14ac:dyDescent="0.45">
      <c r="F36" s="1" t="s">
        <v>105</v>
      </c>
    </row>
    <row r="37" spans="1:7" ht="13.5" customHeight="1" x14ac:dyDescent="0.45">
      <c r="E37" s="1" t="s">
        <v>57</v>
      </c>
    </row>
    <row r="38" spans="1:7" ht="13.5" customHeight="1" x14ac:dyDescent="0.45">
      <c r="F38" s="4" t="s">
        <v>58</v>
      </c>
    </row>
    <row r="39" spans="1:7" ht="8.4" customHeight="1" x14ac:dyDescent="0.45"/>
    <row r="40" spans="1:7" ht="13.5" customHeight="1" x14ac:dyDescent="0.45">
      <c r="A40" s="3">
        <v>6</v>
      </c>
      <c r="B40" s="1" t="s">
        <v>59</v>
      </c>
    </row>
    <row r="41" spans="1:7" ht="13.5" customHeight="1" x14ac:dyDescent="0.45">
      <c r="A41" s="3"/>
      <c r="B41" s="1" t="s">
        <v>104</v>
      </c>
    </row>
    <row r="42" spans="1:7" ht="13.5" customHeight="1" x14ac:dyDescent="0.45">
      <c r="B42" s="1" t="s">
        <v>60</v>
      </c>
    </row>
    <row r="43" spans="1:7" ht="13.5" customHeight="1" x14ac:dyDescent="0.45">
      <c r="B43" s="1" t="s">
        <v>61</v>
      </c>
    </row>
    <row r="44" spans="1:7" ht="13.5" customHeight="1" x14ac:dyDescent="0.45">
      <c r="B44" s="1" t="s">
        <v>62</v>
      </c>
    </row>
    <row r="45" spans="1:7" ht="8.4" customHeight="1" x14ac:dyDescent="0.45"/>
    <row r="46" spans="1:7" ht="13.5" customHeight="1" x14ac:dyDescent="0.45">
      <c r="A46" s="3">
        <v>7</v>
      </c>
      <c r="B46" s="1" t="s">
        <v>63</v>
      </c>
    </row>
    <row r="47" spans="1:7" ht="13.5" customHeight="1" x14ac:dyDescent="0.45">
      <c r="B47" s="46" t="s">
        <v>64</v>
      </c>
      <c r="C47" s="46"/>
      <c r="D47" s="46"/>
      <c r="E47" s="46"/>
      <c r="F47" s="46"/>
      <c r="G47" s="46"/>
    </row>
    <row r="48" spans="1:7" ht="13.5" customHeight="1" x14ac:dyDescent="0.45">
      <c r="B48" s="46"/>
      <c r="C48" s="46"/>
      <c r="D48" s="46"/>
      <c r="E48" s="46"/>
      <c r="F48" s="46"/>
      <c r="G48" s="46"/>
    </row>
    <row r="49" spans="2:7" ht="13.5" customHeight="1" x14ac:dyDescent="0.45">
      <c r="B49" s="46" t="s">
        <v>75</v>
      </c>
      <c r="C49" s="46"/>
      <c r="D49" s="46"/>
      <c r="E49" s="46"/>
      <c r="F49" s="46"/>
      <c r="G49" s="46"/>
    </row>
    <row r="50" spans="2:7" ht="13.5" customHeight="1" x14ac:dyDescent="0.45">
      <c r="B50" s="46"/>
      <c r="C50" s="46"/>
      <c r="D50" s="46"/>
      <c r="E50" s="46"/>
      <c r="F50" s="46"/>
      <c r="G50" s="46"/>
    </row>
    <row r="51" spans="2:7" ht="13.5" customHeight="1" x14ac:dyDescent="0.45">
      <c r="B51" s="46"/>
      <c r="C51" s="46"/>
      <c r="D51" s="46"/>
      <c r="E51" s="46"/>
      <c r="F51" s="46"/>
      <c r="G51" s="46"/>
    </row>
    <row r="52" spans="2:7" ht="13.5" customHeight="1" x14ac:dyDescent="0.45">
      <c r="B52" s="47" t="s">
        <v>65</v>
      </c>
      <c r="C52" s="47"/>
      <c r="D52" s="47"/>
      <c r="E52" s="47"/>
      <c r="F52" s="47"/>
      <c r="G52" s="47"/>
    </row>
    <row r="53" spans="2:7" ht="13.5" customHeight="1" x14ac:dyDescent="0.45">
      <c r="B53" s="47"/>
      <c r="C53" s="47"/>
      <c r="D53" s="47"/>
      <c r="E53" s="47"/>
      <c r="F53" s="47"/>
      <c r="G53" s="47"/>
    </row>
    <row r="54" spans="2:7" ht="13.5" customHeight="1" x14ac:dyDescent="0.45">
      <c r="B54" s="1" t="s">
        <v>66</v>
      </c>
    </row>
    <row r="55" spans="2:7" ht="13.5" customHeight="1" x14ac:dyDescent="0.45">
      <c r="B55" s="1" t="s">
        <v>68</v>
      </c>
    </row>
  </sheetData>
  <sheetProtection algorithmName="SHA-512" hashValue="gVliWVLbeh5YInn5/ypjhikEzxftnQlUgt1uf4qXfK3nJikGFIEg/BLBwBW6sW0eBGRMABauxq1umaI/UmZP7w==" saltValue="oh+js5tXycscqDLNY+h0bw==" spinCount="100000" sheet="1" objects="1" scenarios="1"/>
  <mergeCells count="10">
    <mergeCell ref="G1:H1"/>
    <mergeCell ref="A9:G10"/>
    <mergeCell ref="F4:G4"/>
    <mergeCell ref="B19:G19"/>
    <mergeCell ref="A7:E7"/>
    <mergeCell ref="B47:G48"/>
    <mergeCell ref="B49:G51"/>
    <mergeCell ref="B52:G53"/>
    <mergeCell ref="B21:G21"/>
    <mergeCell ref="B20:G20"/>
  </mergeCells>
  <phoneticPr fontId="1"/>
  <hyperlinks>
    <hyperlink ref="B21" r:id="rId1"/>
    <hyperlink ref="E29" r:id="rId2"/>
    <hyperlink ref="E30" r:id="rId3"/>
  </hyperlinks>
  <pageMargins left="0.7" right="0.7" top="0.75" bottom="0.75" header="0.3" footer="0.3"/>
  <pageSetup paperSize="9" fitToHeight="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tabSelected="1" topLeftCell="A9" workbookViewId="0">
      <selection activeCell="C14" sqref="C14"/>
    </sheetView>
  </sheetViews>
  <sheetFormatPr defaultRowHeight="18" x14ac:dyDescent="0.45"/>
  <cols>
    <col min="1" max="1" width="4" customWidth="1"/>
    <col min="2" max="2" width="13.19921875" customWidth="1"/>
    <col min="3" max="3" width="18.19921875" customWidth="1"/>
    <col min="4" max="4" width="27.3984375" customWidth="1"/>
    <col min="5" max="5" width="4" customWidth="1"/>
    <col min="8" max="8" width="16" customWidth="1"/>
    <col min="15" max="15" width="3.19921875" customWidth="1"/>
  </cols>
  <sheetData>
    <row r="1" spans="1:9" x14ac:dyDescent="0.45">
      <c r="A1" s="29" t="str">
        <f>要項!A7</f>
        <v>第４１回NHK杯全国中学校放送コンテスト香川県予選</v>
      </c>
      <c r="B1" s="29"/>
      <c r="C1" s="29"/>
      <c r="D1" s="29"/>
      <c r="E1" s="29"/>
    </row>
    <row r="2" spans="1:9" x14ac:dyDescent="0.45">
      <c r="A2" s="51" t="s">
        <v>29</v>
      </c>
      <c r="B2" s="51"/>
      <c r="C2" s="54"/>
      <c r="D2" s="54"/>
      <c r="E2" s="42"/>
      <c r="G2" s="13"/>
      <c r="H2" t="s">
        <v>43</v>
      </c>
    </row>
    <row r="3" spans="1:9" x14ac:dyDescent="0.45">
      <c r="A3" s="51" t="s">
        <v>26</v>
      </c>
      <c r="B3" s="51"/>
      <c r="C3" s="32"/>
      <c r="G3" t="s">
        <v>45</v>
      </c>
    </row>
    <row r="4" spans="1:9" x14ac:dyDescent="0.45">
      <c r="A4" s="51" t="s">
        <v>25</v>
      </c>
      <c r="B4" s="51"/>
      <c r="C4" s="31"/>
      <c r="G4" t="s">
        <v>87</v>
      </c>
    </row>
    <row r="5" spans="1:9" x14ac:dyDescent="0.45">
      <c r="A5" s="51" t="s">
        <v>30</v>
      </c>
      <c r="B5" s="51"/>
      <c r="C5" s="55"/>
      <c r="D5" s="55"/>
      <c r="E5" s="43"/>
      <c r="G5" t="s">
        <v>96</v>
      </c>
    </row>
    <row r="6" spans="1:9" x14ac:dyDescent="0.45">
      <c r="A6" s="51" t="s">
        <v>27</v>
      </c>
      <c r="B6" s="51"/>
      <c r="C6" s="33"/>
      <c r="G6" t="s">
        <v>97</v>
      </c>
    </row>
    <row r="7" spans="1:9" x14ac:dyDescent="0.45">
      <c r="A7" s="51" t="s">
        <v>28</v>
      </c>
      <c r="B7" s="51"/>
      <c r="C7" s="31"/>
      <c r="G7" t="s">
        <v>99</v>
      </c>
    </row>
    <row r="8" spans="1:9" x14ac:dyDescent="0.45">
      <c r="A8" s="51" t="s">
        <v>76</v>
      </c>
      <c r="B8" s="51"/>
      <c r="C8" s="55"/>
      <c r="D8" s="55"/>
      <c r="E8" s="43"/>
    </row>
    <row r="9" spans="1:9" x14ac:dyDescent="0.45">
      <c r="B9" s="8"/>
      <c r="G9" t="s">
        <v>92</v>
      </c>
    </row>
    <row r="10" spans="1:9" x14ac:dyDescent="0.45">
      <c r="A10" s="51" t="s">
        <v>31</v>
      </c>
      <c r="B10" s="51"/>
      <c r="C10" s="9" t="str">
        <f>IF(B18="","",COUNTA(B$18:B$23)&amp;"名")</f>
        <v/>
      </c>
      <c r="G10" t="s">
        <v>90</v>
      </c>
      <c r="H10" s="57" t="str">
        <f>要項!E29</f>
        <v>sa47658@edu-tens.net</v>
      </c>
      <c r="I10" s="57"/>
    </row>
    <row r="11" spans="1:9" x14ac:dyDescent="0.45">
      <c r="A11" s="51" t="s">
        <v>42</v>
      </c>
      <c r="B11" s="51"/>
      <c r="C11" s="9" t="str">
        <f>IF(B27="","",COUNTA(B$27:B$32)&amp;"名")</f>
        <v/>
      </c>
      <c r="G11" t="s">
        <v>91</v>
      </c>
      <c r="H11" s="35">
        <f>要項!D27</f>
        <v>45468</v>
      </c>
      <c r="I11" t="str">
        <f>TEXT(H11,"(aaa)")&amp;" 17時"</f>
        <v>(火) 17時</v>
      </c>
    </row>
    <row r="12" spans="1:9" x14ac:dyDescent="0.45">
      <c r="A12" s="51" t="s">
        <v>35</v>
      </c>
      <c r="B12" s="51"/>
      <c r="C12" s="9" t="str">
        <f>IF(C35="","",COUNTA(C35,C39,C43)&amp;"作品　"&amp;SUM(C36,C40,C44)&amp;"名")</f>
        <v/>
      </c>
    </row>
    <row r="13" spans="1:9" x14ac:dyDescent="0.45">
      <c r="A13" s="51" t="s">
        <v>38</v>
      </c>
      <c r="B13" s="51"/>
      <c r="C13" s="9" t="str">
        <f>IF(C47="","",COUNTA(C47,C51,C55)&amp;"作品　"&amp;SUM(C48,C52,C56)&amp;"名")</f>
        <v/>
      </c>
    </row>
    <row r="14" spans="1:9" x14ac:dyDescent="0.45">
      <c r="A14" s="51" t="s">
        <v>53</v>
      </c>
      <c r="B14" s="51"/>
      <c r="C14" s="28"/>
      <c r="D14" s="30" t="s">
        <v>89</v>
      </c>
      <c r="E14" s="30"/>
    </row>
    <row r="15" spans="1:9" x14ac:dyDescent="0.45">
      <c r="B15" s="8"/>
      <c r="F15" t="s">
        <v>54</v>
      </c>
    </row>
    <row r="16" spans="1:9" x14ac:dyDescent="0.45">
      <c r="B16" s="12" t="s">
        <v>32</v>
      </c>
    </row>
    <row r="17" spans="1:16" x14ac:dyDescent="0.45">
      <c r="A17" s="10" t="s">
        <v>39</v>
      </c>
      <c r="B17" s="9" t="s">
        <v>33</v>
      </c>
      <c r="C17" s="9" t="s">
        <v>88</v>
      </c>
      <c r="D17" s="9" t="s">
        <v>40</v>
      </c>
      <c r="E17" s="10" t="s">
        <v>98</v>
      </c>
    </row>
    <row r="18" spans="1:16" x14ac:dyDescent="0.45">
      <c r="A18" s="11"/>
      <c r="B18" s="27"/>
      <c r="C18" s="27"/>
      <c r="D18" s="15"/>
      <c r="E18" s="27"/>
      <c r="G18" t="s">
        <v>44</v>
      </c>
    </row>
    <row r="19" spans="1:16" x14ac:dyDescent="0.45">
      <c r="A19" s="11"/>
      <c r="B19" s="27"/>
      <c r="C19" s="27"/>
      <c r="D19" s="15"/>
      <c r="E19" s="27"/>
      <c r="G19" t="s">
        <v>47</v>
      </c>
    </row>
    <row r="20" spans="1:16" x14ac:dyDescent="0.45">
      <c r="A20" s="11"/>
      <c r="B20" s="27"/>
      <c r="C20" s="27"/>
      <c r="D20" s="15"/>
      <c r="E20" s="27"/>
      <c r="G20" t="s">
        <v>46</v>
      </c>
    </row>
    <row r="21" spans="1:16" x14ac:dyDescent="0.45">
      <c r="A21" s="11"/>
      <c r="B21" s="27"/>
      <c r="C21" s="27"/>
      <c r="D21" s="15"/>
      <c r="E21" s="27"/>
      <c r="G21" t="s">
        <v>73</v>
      </c>
    </row>
    <row r="22" spans="1:16" x14ac:dyDescent="0.45">
      <c r="A22" s="11"/>
      <c r="B22" s="27"/>
      <c r="C22" s="27"/>
      <c r="D22" s="15"/>
      <c r="E22" s="27"/>
    </row>
    <row r="23" spans="1:16" x14ac:dyDescent="0.45">
      <c r="A23" s="11"/>
      <c r="B23" s="27"/>
      <c r="C23" s="27"/>
      <c r="D23" s="15"/>
      <c r="E23" s="27"/>
      <c r="G23" t="s">
        <v>101</v>
      </c>
    </row>
    <row r="24" spans="1:16" x14ac:dyDescent="0.45">
      <c r="A24" s="8"/>
    </row>
    <row r="25" spans="1:16" x14ac:dyDescent="0.45">
      <c r="B25" s="12" t="s">
        <v>34</v>
      </c>
    </row>
    <row r="26" spans="1:16" x14ac:dyDescent="0.45">
      <c r="A26" s="10" t="s">
        <v>39</v>
      </c>
      <c r="B26" s="9" t="s">
        <v>33</v>
      </c>
      <c r="C26" s="9" t="s">
        <v>88</v>
      </c>
      <c r="D26" s="9" t="s">
        <v>41</v>
      </c>
      <c r="E26" s="10" t="s">
        <v>98</v>
      </c>
    </row>
    <row r="27" spans="1:16" x14ac:dyDescent="0.45">
      <c r="A27" s="11"/>
      <c r="B27" s="27"/>
      <c r="C27" s="27"/>
      <c r="D27" s="15"/>
      <c r="E27" s="27"/>
      <c r="G27" t="s">
        <v>44</v>
      </c>
      <c r="O27" t="s">
        <v>81</v>
      </c>
      <c r="P27" s="41" t="s">
        <v>109</v>
      </c>
    </row>
    <row r="28" spans="1:16" x14ac:dyDescent="0.45">
      <c r="A28" s="11"/>
      <c r="B28" s="27"/>
      <c r="C28" s="27"/>
      <c r="D28" s="15"/>
      <c r="E28" s="27"/>
      <c r="G28" t="s">
        <v>47</v>
      </c>
      <c r="O28" t="s">
        <v>82</v>
      </c>
      <c r="P28" s="41" t="s">
        <v>110</v>
      </c>
    </row>
    <row r="29" spans="1:16" x14ac:dyDescent="0.45">
      <c r="A29" s="11"/>
      <c r="B29" s="27"/>
      <c r="C29" s="27"/>
      <c r="D29" s="15"/>
      <c r="E29" s="27"/>
      <c r="G29" t="s">
        <v>46</v>
      </c>
      <c r="O29" t="s">
        <v>83</v>
      </c>
      <c r="P29" s="41" t="s">
        <v>111</v>
      </c>
    </row>
    <row r="30" spans="1:16" x14ac:dyDescent="0.45">
      <c r="A30" s="11"/>
      <c r="B30" s="27"/>
      <c r="C30" s="27"/>
      <c r="D30" s="15"/>
      <c r="E30" s="27"/>
      <c r="O30" t="s">
        <v>84</v>
      </c>
      <c r="P30" s="41" t="s">
        <v>112</v>
      </c>
    </row>
    <row r="31" spans="1:16" x14ac:dyDescent="0.45">
      <c r="A31" s="11"/>
      <c r="B31" s="27"/>
      <c r="C31" s="27"/>
      <c r="D31" s="15"/>
      <c r="E31" s="27"/>
      <c r="O31" t="s">
        <v>85</v>
      </c>
      <c r="P31" s="41" t="s">
        <v>113</v>
      </c>
    </row>
    <row r="32" spans="1:16" x14ac:dyDescent="0.45">
      <c r="A32" s="11"/>
      <c r="B32" s="27"/>
      <c r="C32" s="27"/>
      <c r="D32" s="15"/>
      <c r="E32" s="27"/>
      <c r="G32" t="s">
        <v>101</v>
      </c>
      <c r="O32" t="s">
        <v>86</v>
      </c>
      <c r="P32" s="41" t="s">
        <v>114</v>
      </c>
    </row>
    <row r="33" spans="1:15" x14ac:dyDescent="0.45">
      <c r="A33" s="8"/>
      <c r="O33" t="s">
        <v>100</v>
      </c>
    </row>
    <row r="34" spans="1:15" x14ac:dyDescent="0.45">
      <c r="B34" s="12" t="s">
        <v>35</v>
      </c>
    </row>
    <row r="35" spans="1:15" ht="40.5" customHeight="1" x14ac:dyDescent="0.45">
      <c r="A35" s="52" t="s">
        <v>36</v>
      </c>
      <c r="B35" s="53"/>
      <c r="C35" s="56"/>
      <c r="D35" s="56"/>
      <c r="E35" s="44"/>
      <c r="F35" t="s">
        <v>48</v>
      </c>
    </row>
    <row r="36" spans="1:15" x14ac:dyDescent="0.45">
      <c r="A36" s="52" t="s">
        <v>37</v>
      </c>
      <c r="B36" s="53"/>
      <c r="C36" s="34"/>
    </row>
    <row r="38" spans="1:15" x14ac:dyDescent="0.45">
      <c r="B38" s="12" t="s">
        <v>35</v>
      </c>
    </row>
    <row r="39" spans="1:15" ht="40.5" customHeight="1" x14ac:dyDescent="0.45">
      <c r="A39" s="52" t="s">
        <v>36</v>
      </c>
      <c r="B39" s="53"/>
      <c r="C39" s="56"/>
      <c r="D39" s="56"/>
      <c r="E39" s="44"/>
    </row>
    <row r="40" spans="1:15" x14ac:dyDescent="0.45">
      <c r="A40" s="52" t="s">
        <v>37</v>
      </c>
      <c r="B40" s="53"/>
      <c r="C40" s="34"/>
    </row>
    <row r="42" spans="1:15" x14ac:dyDescent="0.45">
      <c r="B42" s="12" t="s">
        <v>35</v>
      </c>
    </row>
    <row r="43" spans="1:15" ht="40.5" customHeight="1" x14ac:dyDescent="0.45">
      <c r="A43" s="52" t="s">
        <v>36</v>
      </c>
      <c r="B43" s="53"/>
      <c r="C43" s="56"/>
      <c r="D43" s="56"/>
      <c r="E43" s="44"/>
    </row>
    <row r="44" spans="1:15" x14ac:dyDescent="0.45">
      <c r="A44" s="52" t="s">
        <v>37</v>
      </c>
      <c r="B44" s="53"/>
      <c r="C44" s="34"/>
    </row>
    <row r="46" spans="1:15" x14ac:dyDescent="0.45">
      <c r="B46" s="12" t="s">
        <v>38</v>
      </c>
    </row>
    <row r="47" spans="1:15" ht="40.5" customHeight="1" x14ac:dyDescent="0.45">
      <c r="A47" s="52" t="s">
        <v>36</v>
      </c>
      <c r="B47" s="53"/>
      <c r="C47" s="56"/>
      <c r="D47" s="56"/>
      <c r="E47" s="44"/>
      <c r="F47" t="s">
        <v>48</v>
      </c>
    </row>
    <row r="48" spans="1:15" x14ac:dyDescent="0.45">
      <c r="A48" s="52" t="s">
        <v>37</v>
      </c>
      <c r="B48" s="53"/>
      <c r="C48" s="34"/>
    </row>
    <row r="50" spans="1:5" x14ac:dyDescent="0.45">
      <c r="B50" s="12" t="s">
        <v>38</v>
      </c>
    </row>
    <row r="51" spans="1:5" ht="40.5" customHeight="1" x14ac:dyDescent="0.45">
      <c r="A51" s="52" t="s">
        <v>36</v>
      </c>
      <c r="B51" s="53"/>
      <c r="C51" s="56"/>
      <c r="D51" s="56"/>
      <c r="E51" s="44"/>
    </row>
    <row r="52" spans="1:5" x14ac:dyDescent="0.45">
      <c r="A52" s="52" t="s">
        <v>37</v>
      </c>
      <c r="B52" s="53"/>
      <c r="C52" s="34"/>
    </row>
    <row r="54" spans="1:5" x14ac:dyDescent="0.45">
      <c r="B54" s="12" t="s">
        <v>38</v>
      </c>
    </row>
    <row r="55" spans="1:5" ht="40.5" customHeight="1" x14ac:dyDescent="0.45">
      <c r="A55" s="52" t="s">
        <v>36</v>
      </c>
      <c r="B55" s="53"/>
      <c r="C55" s="58"/>
      <c r="D55" s="58"/>
      <c r="E55" s="45"/>
    </row>
    <row r="56" spans="1:5" x14ac:dyDescent="0.45">
      <c r="A56" s="52" t="s">
        <v>37</v>
      </c>
      <c r="B56" s="53"/>
      <c r="C56" s="34"/>
    </row>
    <row r="99" spans="1:1" x14ac:dyDescent="0.45">
      <c r="A99" s="8">
        <v>3</v>
      </c>
    </row>
    <row r="100" spans="1:1" x14ac:dyDescent="0.45">
      <c r="A100" s="8">
        <v>2</v>
      </c>
    </row>
    <row r="101" spans="1:1" x14ac:dyDescent="0.45">
      <c r="A101" s="8">
        <v>1</v>
      </c>
    </row>
  </sheetData>
  <sheetProtection sheet="1" selectLockedCells="1"/>
  <mergeCells count="34">
    <mergeCell ref="H10:I10"/>
    <mergeCell ref="C43:D43"/>
    <mergeCell ref="C47:D47"/>
    <mergeCell ref="C51:D51"/>
    <mergeCell ref="C55:D55"/>
    <mergeCell ref="C2:D2"/>
    <mergeCell ref="C5:D5"/>
    <mergeCell ref="C8:D8"/>
    <mergeCell ref="C35:D35"/>
    <mergeCell ref="C39:D39"/>
    <mergeCell ref="A10:B10"/>
    <mergeCell ref="A11:B11"/>
    <mergeCell ref="A12:B12"/>
    <mergeCell ref="A13:B13"/>
    <mergeCell ref="A47:B47"/>
    <mergeCell ref="A35:B35"/>
    <mergeCell ref="A36:B36"/>
    <mergeCell ref="A39:B39"/>
    <mergeCell ref="A40:B40"/>
    <mergeCell ref="A43:B43"/>
    <mergeCell ref="A44:B44"/>
    <mergeCell ref="A14:B14"/>
    <mergeCell ref="A48:B48"/>
    <mergeCell ref="A51:B51"/>
    <mergeCell ref="A52:B52"/>
    <mergeCell ref="A55:B55"/>
    <mergeCell ref="A56:B56"/>
    <mergeCell ref="A8:B8"/>
    <mergeCell ref="A7:B7"/>
    <mergeCell ref="A2:B2"/>
    <mergeCell ref="A3:B3"/>
    <mergeCell ref="A4:B4"/>
    <mergeCell ref="A5:B5"/>
    <mergeCell ref="A6:B6"/>
  </mergeCells>
  <phoneticPr fontId="1"/>
  <conditionalFormatting sqref="A18:D23">
    <cfRule type="containsBlanks" dxfId="3" priority="3">
      <formula>LEN(TRIM(A18))=0</formula>
    </cfRule>
  </conditionalFormatting>
  <conditionalFormatting sqref="A27:D32">
    <cfRule type="containsBlanks" dxfId="2" priority="2">
      <formula>LEN(TRIM(A27))=0</formula>
    </cfRule>
  </conditionalFormatting>
  <conditionalFormatting sqref="C2:C8 C35:C36 C39:C40 C43:C44 C47:C48 C51:C52 C55:C56">
    <cfRule type="containsBlanks" dxfId="1" priority="6">
      <formula>LEN(TRIM(C2))=0</formula>
    </cfRule>
  </conditionalFormatting>
  <conditionalFormatting sqref="C14">
    <cfRule type="containsBlanks" dxfId="0" priority="4">
      <formula>LEN(TRIM(C14))=0</formula>
    </cfRule>
  </conditionalFormatting>
  <dataValidations count="7">
    <dataValidation type="whole" allowBlank="1" showInputMessage="1" showErrorMessage="1" sqref="C36 C40 C44 C48 C52 C56">
      <formula1>1</formula1>
      <formula2>99</formula2>
    </dataValidation>
    <dataValidation type="list" allowBlank="1" showInputMessage="1" showErrorMessage="1" sqref="A18:A23 A27:A32">
      <formula1>$A$99:$A$101</formula1>
    </dataValidation>
    <dataValidation imeMode="hiragana" allowBlank="1" showInputMessage="1" showErrorMessage="1" sqref="C2:C3 C5 B18:D23 B27:C32"/>
    <dataValidation imeMode="off" allowBlank="1" showInputMessage="1" showErrorMessage="1" sqref="C4 C6:C8"/>
    <dataValidation type="list" imeMode="hiragana" allowBlank="1" showInputMessage="1" showErrorMessage="1" sqref="D27:D32">
      <formula1>$P$27:$P$32</formula1>
    </dataValidation>
    <dataValidation type="whole" imeMode="off" allowBlank="1" showInputMessage="1" showErrorMessage="1" sqref="C14">
      <formula1>1</formula1>
      <formula2>99</formula2>
    </dataValidation>
    <dataValidation type="list" imeMode="hiragana" allowBlank="1" showInputMessage="1" showErrorMessage="1" sqref="E18:E23 E27:E32">
      <formula1>$O$33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4"/>
  <sheetViews>
    <sheetView workbookViewId="0">
      <selection activeCell="K5" sqref="K5:M5"/>
    </sheetView>
  </sheetViews>
  <sheetFormatPr defaultRowHeight="18" x14ac:dyDescent="0.45"/>
  <cols>
    <col min="1" max="1" width="0.69921875" customWidth="1"/>
    <col min="2" max="13" width="6.5" customWidth="1"/>
    <col min="14" max="14" width="0.59765625" customWidth="1"/>
    <col min="17" max="17" width="14.19921875" bestFit="1" customWidth="1"/>
  </cols>
  <sheetData>
    <row r="1" spans="2:19" x14ac:dyDescent="0.45">
      <c r="B1" t="s">
        <v>69</v>
      </c>
    </row>
    <row r="2" spans="2:19" x14ac:dyDescent="0.45">
      <c r="B2" t="s">
        <v>70</v>
      </c>
      <c r="O2" s="24" t="s">
        <v>80</v>
      </c>
    </row>
    <row r="4" spans="2:19" ht="18.600000000000001" thickBot="1" x14ac:dyDescent="0.5">
      <c r="B4" s="81" t="str">
        <f>要項!A7</f>
        <v>第４１回NHK杯全国中学校放送コンテスト香川県予選</v>
      </c>
      <c r="C4" s="81"/>
      <c r="D4" s="81"/>
      <c r="E4" s="81"/>
      <c r="F4" s="81"/>
      <c r="G4" s="81"/>
      <c r="H4" s="81"/>
      <c r="I4" s="81"/>
      <c r="J4" s="81"/>
      <c r="K4" t="s">
        <v>95</v>
      </c>
    </row>
    <row r="5" spans="2:19" ht="37.5" customHeight="1" x14ac:dyDescent="0.45">
      <c r="B5" s="63" t="s">
        <v>29</v>
      </c>
      <c r="C5" s="64"/>
      <c r="D5" s="67">
        <f>'1次申込'!C2</f>
        <v>0</v>
      </c>
      <c r="E5" s="68"/>
      <c r="F5" s="68"/>
      <c r="G5" s="68"/>
      <c r="H5" s="70"/>
      <c r="I5" s="65" t="s">
        <v>26</v>
      </c>
      <c r="J5" s="66"/>
      <c r="K5" s="67">
        <f>'1次申込'!C3</f>
        <v>0</v>
      </c>
      <c r="L5" s="68"/>
      <c r="M5" s="69"/>
      <c r="P5" t="s">
        <v>93</v>
      </c>
      <c r="Q5" s="39">
        <f>要項!E31</f>
        <v>45477</v>
      </c>
      <c r="R5" s="40" t="str">
        <f>TEXT(Q5,"(aaa)")&amp;" 17時"</f>
        <v>(木) 17時</v>
      </c>
      <c r="S5" t="s">
        <v>94</v>
      </c>
    </row>
    <row r="6" spans="2:19" ht="37.5" customHeight="1" x14ac:dyDescent="0.45">
      <c r="B6" s="59" t="s">
        <v>30</v>
      </c>
      <c r="C6" s="60"/>
      <c r="D6" s="61" t="str">
        <f>"〒"&amp;'1次申込'!C4</f>
        <v>〒</v>
      </c>
      <c r="E6" s="62"/>
      <c r="F6" s="88">
        <f>'1次申込'!C5</f>
        <v>0</v>
      </c>
      <c r="G6" s="88"/>
      <c r="H6" s="88"/>
      <c r="I6" s="88"/>
      <c r="J6" s="88"/>
      <c r="K6" s="88"/>
      <c r="L6" s="88"/>
      <c r="M6" s="89"/>
    </row>
    <row r="7" spans="2:19" ht="37.5" customHeight="1" x14ac:dyDescent="0.45">
      <c r="B7" s="59" t="s">
        <v>27</v>
      </c>
      <c r="C7" s="60"/>
      <c r="D7" s="90">
        <f>'1次申込'!C6</f>
        <v>0</v>
      </c>
      <c r="E7" s="91"/>
      <c r="F7" s="91"/>
      <c r="G7" s="92"/>
      <c r="H7" s="52" t="s">
        <v>28</v>
      </c>
      <c r="I7" s="53"/>
      <c r="J7" s="90">
        <f>'1次申込'!C7</f>
        <v>0</v>
      </c>
      <c r="K7" s="91"/>
      <c r="L7" s="91"/>
      <c r="M7" s="93"/>
    </row>
    <row r="8" spans="2:19" ht="37.5" customHeight="1" thickBot="1" x14ac:dyDescent="0.5">
      <c r="B8" s="99" t="s">
        <v>77</v>
      </c>
      <c r="C8" s="79"/>
      <c r="D8" s="79"/>
      <c r="E8" s="100"/>
      <c r="F8" s="94">
        <f>'1次申込'!C8</f>
        <v>0</v>
      </c>
      <c r="G8" s="95"/>
      <c r="H8" s="95"/>
      <c r="I8" s="95"/>
      <c r="J8" s="95"/>
      <c r="K8" s="95"/>
      <c r="L8" s="95"/>
      <c r="M8" s="96"/>
    </row>
    <row r="9" spans="2:19" ht="18.600000000000001" thickBot="1" x14ac:dyDescent="0.5"/>
    <row r="10" spans="2:19" ht="37.5" customHeight="1" thickBot="1" x14ac:dyDescent="0.5">
      <c r="B10" s="85" t="s">
        <v>53</v>
      </c>
      <c r="C10" s="86"/>
      <c r="D10" s="86" t="str">
        <f>'1次申込'!C14&amp;"名"</f>
        <v>名</v>
      </c>
      <c r="E10" s="84"/>
      <c r="F10" s="85" t="s">
        <v>31</v>
      </c>
      <c r="G10" s="87"/>
      <c r="H10" s="83" t="str">
        <f>'1次申込'!C10</f>
        <v/>
      </c>
      <c r="I10" s="84"/>
      <c r="J10" s="85" t="s">
        <v>74</v>
      </c>
      <c r="K10" s="87"/>
      <c r="L10" s="83" t="str">
        <f>'1次申込'!C11</f>
        <v/>
      </c>
      <c r="M10" s="84"/>
    </row>
    <row r="11" spans="2:19" ht="37.5" customHeight="1" thickBot="1" x14ac:dyDescent="0.5">
      <c r="B11" s="85" t="s">
        <v>35</v>
      </c>
      <c r="C11" s="86"/>
      <c r="D11" s="87"/>
      <c r="E11" s="97" t="str">
        <f>'1次申込'!C12</f>
        <v/>
      </c>
      <c r="F11" s="83"/>
      <c r="G11" s="98"/>
      <c r="H11" s="25"/>
      <c r="I11" s="19" t="s">
        <v>38</v>
      </c>
      <c r="J11" s="26"/>
      <c r="K11" s="97" t="str">
        <f>'1次申込'!C13</f>
        <v/>
      </c>
      <c r="L11" s="83"/>
      <c r="M11" s="98"/>
    </row>
    <row r="12" spans="2:19" x14ac:dyDescent="0.45">
      <c r="G12" s="8"/>
      <c r="H12" s="8"/>
      <c r="I12" s="8"/>
      <c r="J12" s="8"/>
    </row>
    <row r="13" spans="2:19" ht="18.600000000000001" thickBot="1" x14ac:dyDescent="0.5">
      <c r="B13" t="s">
        <v>32</v>
      </c>
      <c r="G13" s="8"/>
      <c r="H13" s="8"/>
      <c r="I13" s="8" t="s">
        <v>34</v>
      </c>
      <c r="J13" s="8"/>
    </row>
    <row r="14" spans="2:19" ht="37.5" customHeight="1" x14ac:dyDescent="0.45">
      <c r="B14" s="16" t="str">
        <f>IF('1次申込'!A18="","",'1次申込'!A18&amp;"年")</f>
        <v/>
      </c>
      <c r="C14" s="71" t="str">
        <f>IF('1次申込'!B18="","",'1次申込'!B18)</f>
        <v/>
      </c>
      <c r="D14" s="71"/>
      <c r="E14" s="71" t="str">
        <f>IF('1次申込'!D18="","",'1次申込'!D18)</f>
        <v/>
      </c>
      <c r="F14" s="71"/>
      <c r="G14" s="72"/>
      <c r="H14" s="16" t="str">
        <f>IF('1次申込'!A27="","",'1次申込'!A27&amp;"年")</f>
        <v/>
      </c>
      <c r="I14" s="71" t="str">
        <f>IF('1次申込'!B27="","",'1次申込'!B27)</f>
        <v/>
      </c>
      <c r="J14" s="71"/>
      <c r="K14" s="71" t="str">
        <f>IF('1次申込'!D27="","",'1次申込'!D27)</f>
        <v/>
      </c>
      <c r="L14" s="71"/>
      <c r="M14" s="72"/>
    </row>
    <row r="15" spans="2:19" ht="37.5" customHeight="1" x14ac:dyDescent="0.45">
      <c r="B15" s="17" t="str">
        <f>IF('1次申込'!A19="","",'1次申込'!A19&amp;"年")</f>
        <v/>
      </c>
      <c r="C15" s="75" t="str">
        <f>IF('1次申込'!B19="","",'1次申込'!B19)</f>
        <v/>
      </c>
      <c r="D15" s="75"/>
      <c r="E15" s="75" t="str">
        <f>IF('1次申込'!D19="","",'1次申込'!D19)</f>
        <v/>
      </c>
      <c r="F15" s="75"/>
      <c r="G15" s="76"/>
      <c r="H15" s="17" t="str">
        <f>IF('1次申込'!A28="","",'1次申込'!A28&amp;"年")</f>
        <v/>
      </c>
      <c r="I15" s="75" t="str">
        <f>IF('1次申込'!B28="","",'1次申込'!B28)</f>
        <v/>
      </c>
      <c r="J15" s="75"/>
      <c r="K15" s="75" t="str">
        <f>IF('1次申込'!D28="","",'1次申込'!D28)</f>
        <v/>
      </c>
      <c r="L15" s="75"/>
      <c r="M15" s="76"/>
    </row>
    <row r="16" spans="2:19" ht="37.5" customHeight="1" x14ac:dyDescent="0.45">
      <c r="B16" s="17" t="str">
        <f>IF('1次申込'!A20="","",'1次申込'!A20&amp;"年")</f>
        <v/>
      </c>
      <c r="C16" s="75" t="str">
        <f>IF('1次申込'!B20="","",'1次申込'!B20)</f>
        <v/>
      </c>
      <c r="D16" s="75"/>
      <c r="E16" s="75" t="str">
        <f>IF('1次申込'!D20="","",'1次申込'!D20)</f>
        <v/>
      </c>
      <c r="F16" s="75"/>
      <c r="G16" s="76"/>
      <c r="H16" s="17" t="str">
        <f>IF('1次申込'!A29="","",'1次申込'!A29&amp;"年")</f>
        <v/>
      </c>
      <c r="I16" s="75" t="str">
        <f>IF('1次申込'!B29="","",'1次申込'!B29)</f>
        <v/>
      </c>
      <c r="J16" s="75"/>
      <c r="K16" s="75" t="str">
        <f>IF('1次申込'!D29="","",'1次申込'!D29)</f>
        <v/>
      </c>
      <c r="L16" s="75"/>
      <c r="M16" s="76"/>
    </row>
    <row r="17" spans="2:13" ht="37.5" customHeight="1" x14ac:dyDescent="0.45">
      <c r="B17" s="17" t="str">
        <f>IF('1次申込'!A21="","",'1次申込'!A21&amp;"年")</f>
        <v/>
      </c>
      <c r="C17" s="75" t="str">
        <f>IF('1次申込'!B21="","",'1次申込'!B21)</f>
        <v/>
      </c>
      <c r="D17" s="75"/>
      <c r="E17" s="75" t="str">
        <f>IF('1次申込'!D21="","",'1次申込'!D21)</f>
        <v/>
      </c>
      <c r="F17" s="75"/>
      <c r="G17" s="76"/>
      <c r="H17" s="17" t="str">
        <f>IF('1次申込'!A30="","",'1次申込'!A30&amp;"年")</f>
        <v/>
      </c>
      <c r="I17" s="75" t="str">
        <f>IF('1次申込'!B30="","",'1次申込'!B30)</f>
        <v/>
      </c>
      <c r="J17" s="75"/>
      <c r="K17" s="75" t="str">
        <f>IF('1次申込'!D30="","",'1次申込'!D30)</f>
        <v/>
      </c>
      <c r="L17" s="75"/>
      <c r="M17" s="76"/>
    </row>
    <row r="18" spans="2:13" ht="37.5" customHeight="1" x14ac:dyDescent="0.45">
      <c r="B18" s="17" t="str">
        <f>IF('1次申込'!A22="","",'1次申込'!A22&amp;"年")</f>
        <v/>
      </c>
      <c r="C18" s="75" t="str">
        <f>IF('1次申込'!B22="","",'1次申込'!B22)</f>
        <v/>
      </c>
      <c r="D18" s="75"/>
      <c r="E18" s="75" t="str">
        <f>IF('1次申込'!D22="","",'1次申込'!D22)</f>
        <v/>
      </c>
      <c r="F18" s="75"/>
      <c r="G18" s="76"/>
      <c r="H18" s="17" t="str">
        <f>IF('1次申込'!A31="","",'1次申込'!A31&amp;"年")</f>
        <v/>
      </c>
      <c r="I18" s="75" t="str">
        <f>IF('1次申込'!B31="","",'1次申込'!B31)</f>
        <v/>
      </c>
      <c r="J18" s="75"/>
      <c r="K18" s="75" t="str">
        <f>IF('1次申込'!D31="","",'1次申込'!D31)</f>
        <v/>
      </c>
      <c r="L18" s="75"/>
      <c r="M18" s="76"/>
    </row>
    <row r="19" spans="2:13" ht="37.5" customHeight="1" thickBot="1" x14ac:dyDescent="0.5">
      <c r="B19" s="18" t="str">
        <f>IF('1次申込'!A23="","",'1次申込'!A23&amp;"年")</f>
        <v/>
      </c>
      <c r="C19" s="73" t="str">
        <f>IF('1次申込'!B23="","",'1次申込'!B23)</f>
        <v/>
      </c>
      <c r="D19" s="73"/>
      <c r="E19" s="73" t="str">
        <f>IF('1次申込'!D23="","",'1次申込'!D23)</f>
        <v/>
      </c>
      <c r="F19" s="73"/>
      <c r="G19" s="74"/>
      <c r="H19" s="18" t="str">
        <f>IF('1次申込'!A32="","",'1次申込'!A32&amp;"年")</f>
        <v/>
      </c>
      <c r="I19" s="73" t="str">
        <f>IF('1次申込'!B32="","",'1次申込'!B32)</f>
        <v/>
      </c>
      <c r="J19" s="73"/>
      <c r="K19" s="73" t="str">
        <f>IF('1次申込'!D32="","",'1次申込'!D32)</f>
        <v/>
      </c>
      <c r="L19" s="73"/>
      <c r="M19" s="74"/>
    </row>
    <row r="21" spans="2:13" ht="18.600000000000001" thickBot="1" x14ac:dyDescent="0.5">
      <c r="B21" t="s">
        <v>78</v>
      </c>
      <c r="I21" t="s">
        <v>79</v>
      </c>
    </row>
    <row r="22" spans="2:13" ht="37.5" customHeight="1" x14ac:dyDescent="0.45">
      <c r="B22" s="63" t="str">
        <f>IF('1次申込'!C35="","",'1次申込'!C35)</f>
        <v/>
      </c>
      <c r="C22" s="64"/>
      <c r="D22" s="64"/>
      <c r="E22" s="64"/>
      <c r="F22" s="66"/>
      <c r="G22" s="20" t="str">
        <f>IF('1次申込'!C36="","",'1次申込'!C36&amp;"名")</f>
        <v/>
      </c>
      <c r="H22" s="63" t="str">
        <f>IF('1次申込'!C47="","",'1次申込'!C47)</f>
        <v/>
      </c>
      <c r="I22" s="64"/>
      <c r="J22" s="64"/>
      <c r="K22" s="64"/>
      <c r="L22" s="66"/>
      <c r="M22" s="20" t="str">
        <f>IF('1次申込'!C48="","",'1次申込'!C48&amp;"名")</f>
        <v/>
      </c>
    </row>
    <row r="23" spans="2:13" ht="37.5" customHeight="1" x14ac:dyDescent="0.45">
      <c r="B23" s="59" t="str">
        <f>IF('1次申込'!C39="","",'1次申込'!C39)</f>
        <v/>
      </c>
      <c r="C23" s="60"/>
      <c r="D23" s="60"/>
      <c r="E23" s="60"/>
      <c r="F23" s="53"/>
      <c r="G23" s="21" t="str">
        <f>IF('1次申込'!C40="","",'1次申込'!C40&amp;"名")</f>
        <v/>
      </c>
      <c r="H23" s="59" t="str">
        <f>IF('1次申込'!C51="","",'1次申込'!C51)</f>
        <v/>
      </c>
      <c r="I23" s="60"/>
      <c r="J23" s="60"/>
      <c r="K23" s="60"/>
      <c r="L23" s="53"/>
      <c r="M23" s="23" t="str">
        <f>IF('1次申込'!C52="","",'1次申込'!C52&amp;"名")</f>
        <v/>
      </c>
    </row>
    <row r="24" spans="2:13" ht="37.5" customHeight="1" thickBot="1" x14ac:dyDescent="0.5">
      <c r="B24" s="77" t="str">
        <f>IF('1次申込'!C43="","",'1次申込'!C43)</f>
        <v/>
      </c>
      <c r="C24" s="78"/>
      <c r="D24" s="78"/>
      <c r="E24" s="78"/>
      <c r="F24" s="79"/>
      <c r="G24" s="22" t="str">
        <f>IF('1次申込'!C44="","",'1次申込'!C44&amp;"名")</f>
        <v/>
      </c>
      <c r="H24" s="80" t="str">
        <f>IF('1次申込'!C55="","",'1次申込'!C55)</f>
        <v/>
      </c>
      <c r="I24" s="81"/>
      <c r="J24" s="81"/>
      <c r="K24" s="81"/>
      <c r="L24" s="82"/>
      <c r="M24" s="22" t="str">
        <f>IF('1次申込'!C56="","",'1次申込'!C56&amp;"名")</f>
        <v/>
      </c>
    </row>
    <row r="28" spans="2:13" x14ac:dyDescent="0.45">
      <c r="B28" s="1"/>
      <c r="C28" s="1"/>
      <c r="D28" s="1"/>
      <c r="E28" s="36" t="str">
        <f>要項!E35</f>
        <v>〒760-0080</v>
      </c>
      <c r="F28" s="1"/>
      <c r="G28" s="1"/>
      <c r="H28" s="1"/>
      <c r="I28" s="1"/>
      <c r="J28" s="1"/>
      <c r="K28" s="1"/>
      <c r="L28" s="1"/>
      <c r="M28" s="1"/>
    </row>
    <row r="29" spans="2:13" ht="19.2" x14ac:dyDescent="0.45">
      <c r="B29" s="1"/>
      <c r="C29" s="4" t="s">
        <v>90</v>
      </c>
      <c r="D29" s="1"/>
      <c r="E29" s="37" t="str">
        <f>要項!F35</f>
        <v>香川県高松市木太町5059番地3</v>
      </c>
      <c r="F29" s="1"/>
      <c r="G29" s="1"/>
      <c r="H29" s="1"/>
      <c r="I29" s="1"/>
      <c r="J29" s="1"/>
      <c r="K29" s="1"/>
      <c r="L29" s="1"/>
      <c r="M29" s="1"/>
    </row>
    <row r="30" spans="2:13" ht="19.2" x14ac:dyDescent="0.45">
      <c r="B30" s="1"/>
      <c r="C30" s="1"/>
      <c r="D30" s="1"/>
      <c r="E30" s="37" t="str">
        <f>要項!F36</f>
        <v>高松市立木太中学校 内</v>
      </c>
      <c r="F30" s="1"/>
      <c r="G30" s="1"/>
      <c r="H30" s="1"/>
      <c r="I30" s="1"/>
      <c r="J30" s="1"/>
      <c r="K30" s="1"/>
      <c r="L30" s="1"/>
      <c r="M30" s="1"/>
    </row>
    <row r="31" spans="2:13" ht="19.2" x14ac:dyDescent="0.45">
      <c r="B31" s="1"/>
      <c r="C31" s="1"/>
      <c r="D31" s="1"/>
      <c r="E31" s="37"/>
      <c r="F31" s="1"/>
      <c r="G31" s="1"/>
      <c r="H31" s="1"/>
      <c r="I31" s="1"/>
      <c r="J31" s="1"/>
      <c r="K31" s="1"/>
      <c r="L31" s="1"/>
      <c r="M31" s="1"/>
    </row>
    <row r="32" spans="2:13" ht="19.2" x14ac:dyDescent="0.45">
      <c r="B32" s="1"/>
      <c r="C32" s="1"/>
      <c r="D32" s="1"/>
      <c r="E32" s="38" t="str">
        <f>要項!E37</f>
        <v>香中研メディア教育部会　放送コンテスト事務局</v>
      </c>
      <c r="F32" s="1"/>
      <c r="G32" s="1"/>
      <c r="H32" s="1"/>
      <c r="I32" s="1"/>
      <c r="J32" s="1"/>
      <c r="K32" s="1"/>
      <c r="L32" s="1"/>
      <c r="M32" s="1"/>
    </row>
    <row r="33" spans="2:13" ht="19.2" x14ac:dyDescent="0.45">
      <c r="B33" s="1"/>
      <c r="C33" s="1"/>
      <c r="D33" s="1"/>
      <c r="E33" s="37" t="str">
        <f>要項!F38</f>
        <v>藤原　悟　宛</v>
      </c>
      <c r="F33" s="1"/>
      <c r="G33" s="1"/>
      <c r="H33" s="1"/>
      <c r="I33" s="1"/>
      <c r="J33" s="1"/>
      <c r="K33" s="1"/>
      <c r="L33" s="1"/>
      <c r="M33" s="1"/>
    </row>
    <row r="34" spans="2:13" x14ac:dyDescent="0.45">
      <c r="B34" s="1"/>
      <c r="C34" s="1"/>
      <c r="D34" s="1"/>
      <c r="E34" s="1"/>
      <c r="F34" s="1"/>
      <c r="G34" s="1"/>
      <c r="H34" s="1"/>
      <c r="I34" s="1"/>
      <c r="J34" s="1"/>
      <c r="K34" s="1"/>
      <c r="L34" s="1"/>
      <c r="M34" s="1"/>
    </row>
  </sheetData>
  <sheetProtection sheet="1" selectLockedCells="1" selectUnlockedCells="1"/>
  <mergeCells count="53">
    <mergeCell ref="L10:M10"/>
    <mergeCell ref="B11:D11"/>
    <mergeCell ref="B4:J4"/>
    <mergeCell ref="B10:C10"/>
    <mergeCell ref="D10:E10"/>
    <mergeCell ref="F10:G10"/>
    <mergeCell ref="J10:K10"/>
    <mergeCell ref="H10:I10"/>
    <mergeCell ref="F6:M6"/>
    <mergeCell ref="D7:G7"/>
    <mergeCell ref="H7:I7"/>
    <mergeCell ref="J7:M7"/>
    <mergeCell ref="F8:M8"/>
    <mergeCell ref="K11:M11"/>
    <mergeCell ref="E11:G11"/>
    <mergeCell ref="B8:E8"/>
    <mergeCell ref="C14:D14"/>
    <mergeCell ref="B22:F22"/>
    <mergeCell ref="B23:F23"/>
    <mergeCell ref="B24:F24"/>
    <mergeCell ref="H22:L22"/>
    <mergeCell ref="H23:L23"/>
    <mergeCell ref="H24:L24"/>
    <mergeCell ref="C19:D19"/>
    <mergeCell ref="C18:D18"/>
    <mergeCell ref="C17:D17"/>
    <mergeCell ref="C16:D16"/>
    <mergeCell ref="C15:D15"/>
    <mergeCell ref="I14:J14"/>
    <mergeCell ref="E19:G19"/>
    <mergeCell ref="E18:G18"/>
    <mergeCell ref="E17:G17"/>
    <mergeCell ref="E16:G16"/>
    <mergeCell ref="E15:G15"/>
    <mergeCell ref="E14:G14"/>
    <mergeCell ref="I19:J19"/>
    <mergeCell ref="I18:J18"/>
    <mergeCell ref="I17:J17"/>
    <mergeCell ref="I16:J16"/>
    <mergeCell ref="I15:J15"/>
    <mergeCell ref="K14:M14"/>
    <mergeCell ref="K19:M19"/>
    <mergeCell ref="K18:M18"/>
    <mergeCell ref="K17:M17"/>
    <mergeCell ref="K16:M16"/>
    <mergeCell ref="K15:M15"/>
    <mergeCell ref="B7:C7"/>
    <mergeCell ref="D6:E6"/>
    <mergeCell ref="B5:C5"/>
    <mergeCell ref="I5:J5"/>
    <mergeCell ref="K5:M5"/>
    <mergeCell ref="D5:H5"/>
    <mergeCell ref="B6:C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要項</vt:lpstr>
      <vt:lpstr>1次申込</vt:lpstr>
      <vt:lpstr>2次申込</vt:lpstr>
      <vt:lpstr>'2次申込'!Print_Area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悟</dc:creator>
  <cp:lastModifiedBy>藤原　悟</cp:lastModifiedBy>
  <cp:lastPrinted>2024-04-16T09:33:36Z</cp:lastPrinted>
  <dcterms:created xsi:type="dcterms:W3CDTF">2023-07-05T02:01:14Z</dcterms:created>
  <dcterms:modified xsi:type="dcterms:W3CDTF">2024-06-04T03:12:51Z</dcterms:modified>
</cp:coreProperties>
</file>